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6800" windowHeight="7425" tabRatio="997" activeTab="0"/>
  </bookViews>
  <sheets>
    <sheet name="IC Summary" sheetId="1" r:id="rId1"/>
    <sheet name="Benchmarks" sheetId="2" r:id="rId2"/>
    <sheet name="Cash Controls" sheetId="3" r:id="rId3"/>
    <sheet name="Cash Register Ops" sheetId="4" r:id="rId4"/>
    <sheet name=" Misc-Admin" sheetId="5" r:id="rId5"/>
    <sheet name="Key Control" sheetId="6" r:id="rId6"/>
    <sheet name="Vending &amp; Amusement Machines" sheetId="7" r:id="rId7"/>
    <sheet name="Bar" sheetId="8" r:id="rId8"/>
    <sheet name="Food" sheetId="9" r:id="rId9"/>
    <sheet name="Quick Shot Bingo" sheetId="10" r:id="rId10"/>
    <sheet name="Property" sheetId="11" r:id="rId11"/>
    <sheet name="NAF Card" sheetId="12" r:id="rId12"/>
    <sheet name="Time &amp; Attendance" sheetId="13" r:id="rId13"/>
    <sheet name="Retail" sheetId="14" r:id="rId14"/>
  </sheets>
  <definedNames>
    <definedName name="_">'Key Control'!$G$11</definedName>
    <definedName name="_xlnm.Print_Area" localSheetId="4">' Misc-Admin'!$A$1:$K$78</definedName>
    <definedName name="_xlnm.Print_Area" localSheetId="7">'Bar'!$A$1:$K$86</definedName>
    <definedName name="_xlnm.Print_Area" localSheetId="2">'Cash Controls'!$A$1:$L$94</definedName>
    <definedName name="_xlnm.Print_Area" localSheetId="3">'Cash Register Ops'!$A$1:$K$85</definedName>
    <definedName name="_xlnm.Print_Area" localSheetId="8">'Food'!$A$1:$K$59</definedName>
    <definedName name="_xlnm.Print_Area" localSheetId="0">'IC Summary'!$A$1:$G$27</definedName>
    <definedName name="_xlnm.Print_Area" localSheetId="5">'Key Control'!$A$1:$K$80</definedName>
    <definedName name="_xlnm.Print_Area" localSheetId="10">'Property'!$A$1:$L$71</definedName>
    <definedName name="_xlnm.Print_Area" localSheetId="13">'Retail'!$A$1:$L$43</definedName>
    <definedName name="_xlnm.Print_Area" localSheetId="6">'Vending &amp; Amusement Machines'!$A$1:$K$49</definedName>
  </definedNames>
  <calcPr fullCalcOnLoad="1"/>
</workbook>
</file>

<file path=xl/sharedStrings.xml><?xml version="1.0" encoding="utf-8"?>
<sst xmlns="http://schemas.openxmlformats.org/spreadsheetml/2006/main" count="1080" uniqueCount="642">
  <si>
    <t xml:space="preserve">    a.  Cash registers used to record all sales (or DA 1992 in lieu of)</t>
  </si>
  <si>
    <t xml:space="preserve">    b.  Sales amount displayed on register easily seen by customer </t>
  </si>
  <si>
    <t xml:space="preserve">    a.  Signed for by register operator on DA Form 4082</t>
  </si>
  <si>
    <t xml:space="preserve">    a.  Only one person assigned to a cash drawer</t>
  </si>
  <si>
    <t xml:space="preserve">    c.  Sales are rung in individually</t>
  </si>
  <si>
    <t xml:space="preserve">    d.  Over/under rings are voided, not adjusted by adding or</t>
  </si>
  <si>
    <t xml:space="preserve">    f.  Voids annotated on DA Form 4082 with the voided kick out </t>
  </si>
  <si>
    <t xml:space="preserve">    h.  COB, registers emptied of cash and drawers left open with</t>
  </si>
  <si>
    <t xml:space="preserve">    i.  Only managers or their representatives take register readings</t>
  </si>
  <si>
    <t xml:space="preserve">    j.   Register tape attached to daily activity paperwork</t>
  </si>
  <si>
    <t xml:space="preserve">    a.  Maintained on all employees who handle cash</t>
  </si>
  <si>
    <t xml:space="preserve">    b.  Entries made for each shift the employee worked</t>
  </si>
  <si>
    <t xml:space="preserve">    c.  If no overage/shortage for shift, it is annotated as such</t>
  </si>
  <si>
    <t xml:space="preserve">    d.  Log includes date, total register accountability, total cashier</t>
  </si>
  <si>
    <t xml:space="preserve">    a. Completed at beginning and end of day</t>
  </si>
  <si>
    <t xml:space="preserve">    b. Completed at change of shift without going and incoming staff</t>
  </si>
  <si>
    <t xml:space="preserve">    c. Date, time and responsible individual annotated</t>
  </si>
  <si>
    <t xml:space="preserve">    d. Retained for at least 30 days</t>
  </si>
  <si>
    <t xml:space="preserve">    b. Deposited nightly or at start of next business day</t>
  </si>
  <si>
    <t xml:space="preserve">    c. Deposit matches DAR</t>
  </si>
  <si>
    <t xml:space="preserve">    d. Activity copy attached to DAR</t>
  </si>
  <si>
    <t>5.  Scale used for deliveries when required</t>
  </si>
  <si>
    <r>
      <t xml:space="preserve">5.  </t>
    </r>
    <r>
      <rPr>
        <b/>
        <sz val="10"/>
        <rFont val="Arial"/>
        <family val="2"/>
      </rPr>
      <t xml:space="preserve">Safes </t>
    </r>
  </si>
  <si>
    <r>
      <t xml:space="preserve">6.  </t>
    </r>
    <r>
      <rPr>
        <b/>
        <sz val="10"/>
        <rFont val="Arial"/>
        <family val="2"/>
      </rPr>
      <t xml:space="preserve">Cashier Cage  </t>
    </r>
  </si>
  <si>
    <t xml:space="preserve">          safe when required. (More than $100)</t>
  </si>
  <si>
    <r>
      <t xml:space="preserve">4.  </t>
    </r>
    <r>
      <rPr>
        <b/>
        <sz val="10"/>
        <rFont val="Arial"/>
        <family val="2"/>
      </rPr>
      <t xml:space="preserve">Overage/Shortage Logs  </t>
    </r>
  </si>
  <si>
    <r>
      <t xml:space="preserve">5.  </t>
    </r>
    <r>
      <rPr>
        <b/>
        <sz val="10"/>
        <rFont val="Arial"/>
        <family val="2"/>
      </rPr>
      <t>Surprise Cash Counts (IN HOUSE)</t>
    </r>
  </si>
  <si>
    <r>
      <t xml:space="preserve">1. </t>
    </r>
    <r>
      <rPr>
        <b/>
        <sz val="10"/>
        <rFont val="Arial"/>
        <family val="2"/>
      </rPr>
      <t xml:space="preserve"> Food Operations General </t>
    </r>
  </si>
  <si>
    <r>
      <t>3.</t>
    </r>
    <r>
      <rPr>
        <b/>
        <sz val="10"/>
        <rFont val="Arial"/>
        <family val="2"/>
      </rPr>
      <t xml:space="preserve">  Inventories </t>
    </r>
  </si>
  <si>
    <r>
      <t xml:space="preserve">4. </t>
    </r>
    <r>
      <rPr>
        <b/>
        <sz val="10"/>
        <rFont val="Arial"/>
        <family val="2"/>
      </rPr>
      <t xml:space="preserve"> End of Month Inventories </t>
    </r>
  </si>
  <si>
    <r>
      <t>6.</t>
    </r>
    <r>
      <rPr>
        <b/>
        <sz val="10"/>
        <rFont val="Arial"/>
        <family val="2"/>
      </rPr>
      <t xml:space="preserve">  Breakage and Spoilage</t>
    </r>
  </si>
  <si>
    <r>
      <t>7.</t>
    </r>
    <r>
      <rPr>
        <b/>
        <sz val="10"/>
        <rFont val="Arial"/>
        <family val="2"/>
      </rPr>
      <t xml:space="preserve">  Kitchen security </t>
    </r>
  </si>
  <si>
    <r>
      <t>1.</t>
    </r>
    <r>
      <rPr>
        <b/>
        <sz val="10"/>
        <rFont val="Arial"/>
        <family val="2"/>
      </rPr>
      <t xml:space="preserve">  Personnel/Restrictions</t>
    </r>
  </si>
  <si>
    <r>
      <t>2.</t>
    </r>
    <r>
      <rPr>
        <b/>
        <sz val="10"/>
        <rFont val="Arial"/>
        <family val="2"/>
      </rPr>
      <t xml:space="preserve">  Beverage Controls </t>
    </r>
  </si>
  <si>
    <r>
      <t xml:space="preserve">3. </t>
    </r>
    <r>
      <rPr>
        <b/>
        <sz val="10"/>
        <rFont val="Arial"/>
        <family val="2"/>
      </rPr>
      <t xml:space="preserve"> Bar Inventories </t>
    </r>
  </si>
  <si>
    <r>
      <t>5.</t>
    </r>
    <r>
      <rPr>
        <b/>
        <sz val="10"/>
        <rFont val="Arial"/>
        <family val="2"/>
      </rPr>
      <t xml:space="preserve">  Bartender Variance Log </t>
    </r>
  </si>
  <si>
    <r>
      <t xml:space="preserve">6. </t>
    </r>
    <r>
      <rPr>
        <b/>
        <sz val="10"/>
        <rFont val="Arial"/>
        <family val="2"/>
      </rPr>
      <t xml:space="preserve"> Breakage and Spoilage</t>
    </r>
  </si>
  <si>
    <r>
      <t xml:space="preserve">7. </t>
    </r>
    <r>
      <rPr>
        <b/>
        <sz val="10"/>
        <rFont val="Arial"/>
        <family val="2"/>
      </rPr>
      <t xml:space="preserve"> End of Month Inventories</t>
    </r>
  </si>
  <si>
    <r>
      <t xml:space="preserve">1. </t>
    </r>
    <r>
      <rPr>
        <b/>
        <sz val="10"/>
        <rFont val="Arial"/>
        <family val="2"/>
      </rPr>
      <t xml:space="preserve"> Access</t>
    </r>
  </si>
  <si>
    <r>
      <t xml:space="preserve">2. </t>
    </r>
    <r>
      <rPr>
        <b/>
        <sz val="10"/>
        <rFont val="Arial"/>
        <family val="2"/>
      </rPr>
      <t xml:space="preserve"> Collections</t>
    </r>
  </si>
  <si>
    <r>
      <t xml:space="preserve">3.  </t>
    </r>
    <r>
      <rPr>
        <b/>
        <sz val="10"/>
        <rFont val="Arial"/>
        <family val="2"/>
      </rPr>
      <t>Sales Accountability</t>
    </r>
  </si>
  <si>
    <t xml:space="preserve">          number and location of machine</t>
  </si>
  <si>
    <t xml:space="preserve">          locks; one to access the machine and one NAFI-owned</t>
  </si>
  <si>
    <t xml:space="preserve">          lock to access the cash box</t>
  </si>
  <si>
    <t xml:space="preserve">         Collections) is prepared in duplicate each time cash is</t>
  </si>
  <si>
    <t xml:space="preserve">         removed from fund controlled vending/amusement machines</t>
  </si>
  <si>
    <t xml:space="preserve">         and their signatures are annotated on DA Form 4083-R</t>
  </si>
  <si>
    <t xml:space="preserve">         sent forward with the DAR</t>
  </si>
  <si>
    <t xml:space="preserve">         sales are anticipated to be less than $50 per machine</t>
  </si>
  <si>
    <t xml:space="preserve">         losses due to inoperable machines</t>
  </si>
  <si>
    <t>TIME &amp; ATTENDANCE</t>
  </si>
  <si>
    <t xml:space="preserve">TOTAL FOR TIME AND ATTENDANCE:   </t>
  </si>
  <si>
    <t xml:space="preserve">     a.  Are Tipped employees reporting their tips?</t>
  </si>
  <si>
    <t xml:space="preserve">     b.  Are Tips allocated if total tips reported is less than 8%?</t>
  </si>
  <si>
    <t xml:space="preserve">     c.  Is the Activity using TLMS to report tips and tip allocation?</t>
  </si>
  <si>
    <t xml:space="preserve">     d.  Is an Activity Sales &amp; Tip Reporting sheet prepared for each tipped</t>
  </si>
  <si>
    <t xml:space="preserve">     e.  Are tipped employees reporting daily cash tips rate comparable to their</t>
  </si>
  <si>
    <t xml:space="preserve">     f.  Are the totals from each employees Activity Sales &amp; Tip Reporting Sheet</t>
  </si>
  <si>
    <t xml:space="preserve">     g.  Are the totals from each employees DA Form 5163-R transferred to</t>
  </si>
  <si>
    <t xml:space="preserve">     h.  If allocations are required from DA Form 5462-R, are they posted to </t>
  </si>
  <si>
    <t xml:space="preserve">     i.  Is this process completed every pay period?</t>
  </si>
  <si>
    <t xml:space="preserve">    c.  Surprise inventories by management completed at</t>
  </si>
  <si>
    <t xml:space="preserve">     a.  Using system to determine CC accountability</t>
  </si>
  <si>
    <t xml:space="preserve">     b.  Reconciliation to cash collected</t>
  </si>
  <si>
    <t>TB MED 530</t>
  </si>
  <si>
    <t xml:space="preserve">     a.  Food service employees have been trained in the</t>
  </si>
  <si>
    <t xml:space="preserve">         and in first aid for choking</t>
  </si>
  <si>
    <t>1.  Are all clocks functional and working?</t>
  </si>
  <si>
    <t xml:space="preserve">     adequately tracks and processes the time and attendance or</t>
  </si>
  <si>
    <t xml:space="preserve">     employees?</t>
  </si>
  <si>
    <t xml:space="preserve">    b.  Recorded on a DA Form 4082 or similar type form</t>
  </si>
  <si>
    <t xml:space="preserve">    d.  Do cash counts include all required information </t>
  </si>
  <si>
    <t xml:space="preserve">    a.  Filled out correctly</t>
  </si>
  <si>
    <t xml:space="preserve">    d.  Sent to CAO/RMB within two working days</t>
  </si>
  <si>
    <t xml:space="preserve">    e.  Sequentially number transmittal letters are use in </t>
  </si>
  <si>
    <t xml:space="preserve">    a.  Completed in a timely manner</t>
  </si>
  <si>
    <t xml:space="preserve">    b.  Reflects all revenues and expenses</t>
  </si>
  <si>
    <t xml:space="preserve">    a.  All employees involved in selling alcoholic beverages </t>
  </si>
  <si>
    <t xml:space="preserve">    b.  All employees involved in selling alcoholic beverages </t>
  </si>
  <si>
    <t xml:space="preserve">    c.  Training is documented in the employee's file</t>
  </si>
  <si>
    <t xml:space="preserve">     a.  Current machine inventory is on hand to include serial</t>
  </si>
  <si>
    <t xml:space="preserve">     b.  Concessionaire-owned machines will have at least two</t>
  </si>
  <si>
    <t xml:space="preserve">     c.  All keys are controlled to restrict access</t>
  </si>
  <si>
    <t xml:space="preserve">     a.  DA Form 4083-R (Vending and Amusement Machine</t>
  </si>
  <si>
    <t xml:space="preserve">     b.  At least two persons are involved each time cash is</t>
  </si>
  <si>
    <t xml:space="preserve">     d.  Cash collections are made at least once a week unless</t>
  </si>
  <si>
    <t xml:space="preserve">     e.  Customers are reimbursed from the petty cash fund</t>
  </si>
  <si>
    <t xml:space="preserve">     a.  Meters or inventory method is used to determine sales</t>
  </si>
  <si>
    <t xml:space="preserve">     b.  Variances are investigated and documented</t>
  </si>
  <si>
    <t xml:space="preserve">     a.  Only NAFI employees used to dispense and serve </t>
  </si>
  <si>
    <t xml:space="preserve">     b.  Alcohol is not given away as prizes</t>
  </si>
  <si>
    <t xml:space="preserve">     c.  Prices are not reduced for specific day parts or</t>
  </si>
  <si>
    <t xml:space="preserve">     d.  Privately owned alcoholic beverages are not brought</t>
  </si>
  <si>
    <t xml:space="preserve">     a.  Each bar is considered a separate operation with it's </t>
  </si>
  <si>
    <t xml:space="preserve">     a.  Beer taps are locked or draft beer otherwise secure</t>
  </si>
  <si>
    <t xml:space="preserve">     b.  Cooperage account properly set up and invoices </t>
  </si>
  <si>
    <t xml:space="preserve">    a.  Maintained on each bartender for each shift worked</t>
  </si>
  <si>
    <t xml:space="preserve">    b.  Includes bartenders name, bar worked, date of shift, </t>
  </si>
  <si>
    <t xml:space="preserve">    c.  Variances over 2 % are investigated and appropriate </t>
  </si>
  <si>
    <t xml:space="preserve">     a.  Proper items recorded </t>
  </si>
  <si>
    <t xml:space="preserve">     b.  Is breakage witnessed by a disinterested party</t>
  </si>
  <si>
    <t xml:space="preserve">     a.  Completed as of the last business day of the </t>
  </si>
  <si>
    <t xml:space="preserve">     b.  Completed with two people working pairs</t>
  </si>
  <si>
    <t xml:space="preserve">     c.  Inventories conducted and listed separately for each</t>
  </si>
  <si>
    <t xml:space="preserve">     e.  Bar condiments and garnishes charged to cost of </t>
  </si>
  <si>
    <t xml:space="preserve">    a. Foodtrak or similar automated inventory system is </t>
  </si>
  <si>
    <t xml:space="preserve">    b. Separation of duties (ordering, receiving, and issuing)</t>
  </si>
  <si>
    <t xml:space="preserve">    d.  Is there a established policy for employee meals?</t>
  </si>
  <si>
    <t xml:space="preserve">     a.  Completed as of the last business day of the</t>
  </si>
  <si>
    <t xml:space="preserve">     c.  Inventories conducted and listed separately for each </t>
  </si>
  <si>
    <t xml:space="preserve">     d.  Each inventory includes a visual count of</t>
  </si>
  <si>
    <t xml:space="preserve">     e.  Open and partial containers (such as coffee, spices, </t>
  </si>
  <si>
    <t xml:space="preserve">    a.  Limited to authorized patrons and bona fide guests</t>
  </si>
  <si>
    <t xml:space="preserve">    b.  Management, employees, bingo volunteers, and family </t>
  </si>
  <si>
    <t xml:space="preserve">    a.  Perpetual inventories are in place and current</t>
  </si>
  <si>
    <t xml:space="preserve">    b.  Sensitive item inventories are in place and current</t>
  </si>
  <si>
    <t xml:space="preserve">     a.  Completed with two people working pairs</t>
  </si>
  <si>
    <t xml:space="preserve">     b.  Inventories conducted and listed separately for each dept.</t>
  </si>
  <si>
    <t xml:space="preserve">     c.  Each inventory includes a visual count of merchandise and </t>
  </si>
  <si>
    <t xml:space="preserve">     d.  Shortages and overages recorded separately and posted</t>
  </si>
  <si>
    <t xml:space="preserve">     a.  Retail sales accountability tests are performed on a </t>
  </si>
  <si>
    <t>REVIEWER:</t>
  </si>
  <si>
    <t xml:space="preserve">       1.  Filled out completely and accurately.  </t>
  </si>
  <si>
    <t xml:space="preserve">       1.  Displayed on all security containers and safes </t>
  </si>
  <si>
    <t xml:space="preserve">    a.  Managers or their representatives make unannounced counts </t>
  </si>
  <si>
    <t xml:space="preserve">     c.  Original DA Form 4083-R is turned in with the cash and </t>
  </si>
  <si>
    <t xml:space="preserve">         payment by check or credit card is not feasible</t>
  </si>
  <si>
    <t xml:space="preserve">        similar type form when receiving monies to make a purchase</t>
  </si>
  <si>
    <t xml:space="preserve">        individual</t>
  </si>
  <si>
    <t xml:space="preserve">        stamped "PAID" by  petty manager</t>
  </si>
  <si>
    <t xml:space="preserve">        submitted when seeking reimbursement</t>
  </si>
  <si>
    <t xml:space="preserve">       day of the month</t>
  </si>
  <si>
    <t xml:space="preserve">          DA Form 4082 </t>
  </si>
  <si>
    <t xml:space="preserve">            higher headquarters  </t>
  </si>
  <si>
    <t xml:space="preserve">           requires access  </t>
  </si>
  <si>
    <t xml:space="preserve">        or a register kick out tape or sales receipt given to customer</t>
  </si>
  <si>
    <t xml:space="preserve">        change fund </t>
  </si>
  <si>
    <t xml:space="preserve">        close out the registers.</t>
  </si>
  <si>
    <t xml:space="preserve">        cash collected</t>
  </si>
  <si>
    <t xml:space="preserve">        register areas</t>
  </si>
  <si>
    <t xml:space="preserve">        subtracting to a later customer sale</t>
  </si>
  <si>
    <t xml:space="preserve">        register controls locked</t>
  </si>
  <si>
    <t xml:space="preserve">        accountability, over/short in dollars and percentage, </t>
  </si>
  <si>
    <t xml:space="preserve">        explanations for variances over 2%, monthly totals, and</t>
  </si>
  <si>
    <t xml:space="preserve">        employee signature at EOM</t>
  </si>
  <si>
    <t xml:space="preserve">        on bartenders/cashiers at least monthly</t>
  </si>
  <si>
    <t xml:space="preserve">        are trained within 30 days of hire</t>
  </si>
  <si>
    <t xml:space="preserve">        are recertified at least annually</t>
  </si>
  <si>
    <t xml:space="preserve">        discounted meal.</t>
  </si>
  <si>
    <t xml:space="preserve">          employees at the end of each shift?</t>
  </si>
  <si>
    <t xml:space="preserve">         daily charge tip rate?</t>
  </si>
  <si>
    <t xml:space="preserve">         DA Form 5462-R?</t>
  </si>
  <si>
    <t xml:space="preserve">         DA Form 5163-R?</t>
  </si>
  <si>
    <t xml:space="preserve">        receive keys</t>
  </si>
  <si>
    <t xml:space="preserve">         month</t>
  </si>
  <si>
    <t xml:space="preserve">         department</t>
  </si>
  <si>
    <t xml:space="preserve">         merchandise and comparison of results of balances </t>
  </si>
  <si>
    <t xml:space="preserve">         carried on perpetual inventory</t>
  </si>
  <si>
    <t xml:space="preserve">         alcoholic beverages</t>
  </si>
  <si>
    <t xml:space="preserve">         customers</t>
  </si>
  <si>
    <t xml:space="preserve">         into the facility</t>
  </si>
  <si>
    <r>
      <t xml:space="preserve">         own sales accountability</t>
    </r>
    <r>
      <rPr>
        <b/>
        <sz val="10"/>
        <rFont val="Arial"/>
        <family val="2"/>
      </rPr>
      <t xml:space="preserve"> </t>
    </r>
  </si>
  <si>
    <t xml:space="preserve">          drawers are used</t>
  </si>
  <si>
    <t xml:space="preserve">          for change fund</t>
  </si>
  <si>
    <t xml:space="preserve">          is available?</t>
  </si>
  <si>
    <t xml:space="preserve">          coded correctly (GLAC 128)</t>
  </si>
  <si>
    <t xml:space="preserve">        cash +/- and inventory +/-</t>
  </si>
  <si>
    <t xml:space="preserve">        action taken</t>
  </si>
  <si>
    <t xml:space="preserve">          month</t>
  </si>
  <si>
    <t xml:space="preserve">         least monthly</t>
  </si>
  <si>
    <t xml:space="preserve">    c.  Surprise inventories are completed by management at </t>
  </si>
  <si>
    <t xml:space="preserve">         comparison of results of balances carried on perpetual inv.</t>
  </si>
  <si>
    <t xml:space="preserve">         to Stock Record Cards or automated system</t>
  </si>
  <si>
    <t xml:space="preserve">         net difference is 5% of total stock record mdse or exceeds</t>
  </si>
  <si>
    <t xml:space="preserve">     e. 100% inventories completed in May and September unless</t>
  </si>
  <si>
    <t xml:space="preserve">         $2500 (must then be taken monthly until variance is within</t>
  </si>
  <si>
    <t xml:space="preserve">         1% for two consecutive months)</t>
  </si>
  <si>
    <t xml:space="preserve">          reoccurring basis by management (at least monthly)</t>
  </si>
  <si>
    <r>
      <t xml:space="preserve">7.  </t>
    </r>
    <r>
      <rPr>
        <b/>
        <sz val="10"/>
        <rFont val="Arial"/>
        <family val="2"/>
      </rPr>
      <t xml:space="preserve">Petty Cash </t>
    </r>
  </si>
  <si>
    <r>
      <t xml:space="preserve">3.  </t>
    </r>
    <r>
      <rPr>
        <b/>
        <sz val="10"/>
        <rFont val="Arial"/>
        <family val="2"/>
      </rPr>
      <t xml:space="preserve">Register Operation  </t>
    </r>
  </si>
  <si>
    <r>
      <t xml:space="preserve">1. </t>
    </r>
    <r>
      <rPr>
        <b/>
        <sz val="10"/>
        <rFont val="Arial"/>
        <family val="2"/>
      </rPr>
      <t xml:space="preserve"> Daily Activity Reports (DARS) </t>
    </r>
  </si>
  <si>
    <t>CASH CONTROLS</t>
  </si>
  <si>
    <t>TOTAL FOR CASH CONTROLS</t>
  </si>
  <si>
    <t>INTERNAL CONTROL REVIEW</t>
  </si>
  <si>
    <t>INSTALLATION</t>
  </si>
  <si>
    <t>ACTIVITY</t>
  </si>
  <si>
    <t>DATE</t>
  </si>
  <si>
    <t xml:space="preserve"> </t>
  </si>
  <si>
    <t xml:space="preserve">        </t>
  </si>
  <si>
    <t xml:space="preserve">       blocks on DA Form 4082</t>
  </si>
  <si>
    <t>NOTES:</t>
  </si>
  <si>
    <t xml:space="preserve">TOTAL FOR KEY CONTROL:   </t>
  </si>
  <si>
    <t>GENERAL ADMINISTRATION:</t>
  </si>
  <si>
    <t xml:space="preserve">TOTAL FOR ADMIN MISCELLANEOUS:   </t>
  </si>
  <si>
    <t xml:space="preserve">TOTAL FOR FOOD OPERATIONS:   </t>
  </si>
  <si>
    <t>1.  Inventories</t>
  </si>
  <si>
    <t>2.  End of Month Inventories</t>
  </si>
  <si>
    <t>3.  Sales Accountability</t>
  </si>
  <si>
    <t>1.  Participation</t>
  </si>
  <si>
    <t>2.  Bingo Operations</t>
  </si>
  <si>
    <t xml:space="preserve">     </t>
  </si>
  <si>
    <t xml:space="preserve">SAFE SECURITY, CASH DEPOSITS &amp; PETTY CASH </t>
  </si>
  <si>
    <t xml:space="preserve">       up shortages</t>
  </si>
  <si>
    <t xml:space="preserve">       in the presence of the person relinquishing control.</t>
  </si>
  <si>
    <t xml:space="preserve">       and document the amount on DA Form 4082.  This is done </t>
  </si>
  <si>
    <t xml:space="preserve">    e. Voids are verified and initialed by the cashier's supervisor</t>
  </si>
  <si>
    <t xml:space="preserve">    g.  Cash registers are not operated with drawer left open</t>
  </si>
  <si>
    <t xml:space="preserve">        tape attached</t>
  </si>
  <si>
    <t xml:space="preserve">    c.  Reviewed and signed by management</t>
  </si>
  <si>
    <t xml:space="preserve">    b.  Copy of deposit slip, DA Form 4082, register tape </t>
  </si>
  <si>
    <t xml:space="preserve">         are attached</t>
  </si>
  <si>
    <t xml:space="preserve">    e.  DA Form 5069 is used and prepared by the cashier</t>
  </si>
  <si>
    <t xml:space="preserve">    f.  Pre-numbered and signed by the cashier on DA Form 4082</t>
  </si>
  <si>
    <t xml:space="preserve">        and DA Form 4082 to NFS</t>
  </si>
  <si>
    <t xml:space="preserve">    a.  Only employees employed by the facility are authorized</t>
  </si>
  <si>
    <t xml:space="preserve">CASH REGISTER OPERATIONS </t>
  </si>
  <si>
    <t>CASH REGISTER OPERATION</t>
  </si>
  <si>
    <t>MISC. ADMINISTRATION</t>
  </si>
  <si>
    <t>BAR</t>
  </si>
  <si>
    <t>FOOD</t>
  </si>
  <si>
    <t>RETAIL</t>
  </si>
  <si>
    <t>TOT PTS AVAIL</t>
  </si>
  <si>
    <t>TOT PTS EARNED</t>
  </si>
  <si>
    <t>%</t>
  </si>
  <si>
    <t>TOTAL SCORE</t>
  </si>
  <si>
    <t>LEGEND:</t>
  </si>
  <si>
    <t>KEY CONTROL</t>
  </si>
  <si>
    <t xml:space="preserve">TOTAL FOR CASH REGISTER OPERATIONS:   </t>
  </si>
  <si>
    <t xml:space="preserve">TOTAL FOR BAR OPERATIONS:   </t>
  </si>
  <si>
    <t xml:space="preserve">TOTAL FOR BINGO OPERATIONS:   </t>
  </si>
  <si>
    <t xml:space="preserve">TOTAL FOR RETAIL/PRO SHOP OPERATIONS:   </t>
  </si>
  <si>
    <t xml:space="preserve">       </t>
  </si>
  <si>
    <t xml:space="preserve">            </t>
  </si>
  <si>
    <t xml:space="preserve">          </t>
  </si>
  <si>
    <t>N/A</t>
  </si>
  <si>
    <t>ACTIVITY SUMMARY</t>
  </si>
  <si>
    <t>BAR OPERATIONS</t>
  </si>
  <si>
    <t>ACTIVITY:</t>
  </si>
  <si>
    <t>DATE:</t>
  </si>
  <si>
    <t>FACILITY MANAGER:</t>
  </si>
  <si>
    <t>PHONE:</t>
  </si>
  <si>
    <t>Key Control</t>
  </si>
  <si>
    <r>
      <t xml:space="preserve">1.  </t>
    </r>
    <r>
      <rPr>
        <b/>
        <sz val="10"/>
        <rFont val="Arial"/>
        <family val="2"/>
      </rPr>
      <t>Appointment Letter</t>
    </r>
  </si>
  <si>
    <r>
      <t xml:space="preserve">2.  </t>
    </r>
    <r>
      <rPr>
        <b/>
        <sz val="10"/>
        <rFont val="Arial"/>
        <family val="2"/>
      </rPr>
      <t>Access Roster</t>
    </r>
  </si>
  <si>
    <r>
      <t xml:space="preserve">3.  </t>
    </r>
    <r>
      <rPr>
        <b/>
        <sz val="10"/>
        <rFont val="Arial"/>
        <family val="2"/>
      </rPr>
      <t>Key Depository</t>
    </r>
  </si>
  <si>
    <r>
      <t xml:space="preserve">4. </t>
    </r>
    <r>
      <rPr>
        <b/>
        <sz val="10"/>
        <rFont val="Arial"/>
        <family val="2"/>
      </rPr>
      <t xml:space="preserve"> Master Inventory</t>
    </r>
  </si>
  <si>
    <t>DATE OF COUNT:</t>
  </si>
  <si>
    <t>DATE ON SF 700:</t>
  </si>
  <si>
    <t xml:space="preserve">  </t>
  </si>
  <si>
    <r>
      <t xml:space="preserve">2.  </t>
    </r>
    <r>
      <rPr>
        <b/>
        <sz val="10"/>
        <rFont val="Arial"/>
        <family val="2"/>
      </rPr>
      <t xml:space="preserve">Register Change Funds (DA Form 4082)  </t>
    </r>
  </si>
  <si>
    <t>Points</t>
  </si>
  <si>
    <t xml:space="preserve">Points </t>
  </si>
  <si>
    <t>Available</t>
  </si>
  <si>
    <t>Earned</t>
  </si>
  <si>
    <t>Page 1 of 1</t>
  </si>
  <si>
    <t>Page 1 of 2</t>
  </si>
  <si>
    <t>Page 2 of 2</t>
  </si>
  <si>
    <t>DATE OF LETTER:</t>
  </si>
  <si>
    <r>
      <t>³</t>
    </r>
    <r>
      <rPr>
        <b/>
        <sz val="12"/>
        <rFont val="Arial"/>
        <family val="2"/>
      </rPr>
      <t xml:space="preserve">90% = </t>
    </r>
  </si>
  <si>
    <t>&lt;75%  =</t>
  </si>
  <si>
    <r>
      <t>³</t>
    </r>
    <r>
      <rPr>
        <b/>
        <sz val="12"/>
        <rFont val="Arial"/>
        <family val="2"/>
      </rPr>
      <t>75% &lt;90%=</t>
    </r>
  </si>
  <si>
    <t xml:space="preserve"> (Green)</t>
  </si>
  <si>
    <t xml:space="preserve"> (Amber)</t>
  </si>
  <si>
    <t xml:space="preserve"> (Red)</t>
  </si>
  <si>
    <t xml:space="preserve">        on DA Form 4082.   </t>
  </si>
  <si>
    <t xml:space="preserve">    d.  DA Form 4082 kept in safe as a receipt for the issued </t>
  </si>
  <si>
    <t xml:space="preserve">    e.  Upon end of shift, managers or designated personnel </t>
  </si>
  <si>
    <t xml:space="preserve">    f.  Register sales and pre-numbered documents reconciled with</t>
  </si>
  <si>
    <t xml:space="preserve">    g.   Unused pre-numbered documents recorded in applicable</t>
  </si>
  <si>
    <t xml:space="preserve">    h.  Cashiers DO NOT keep overages NOR do they to make</t>
  </si>
  <si>
    <t xml:space="preserve">    i.  Person accepting the cash at the end of the shift will verify </t>
  </si>
  <si>
    <t xml:space="preserve">    j  All applicable blocks are filled in</t>
  </si>
  <si>
    <t xml:space="preserve">    c. Arm bracelets issued and signed by the cashier</t>
  </si>
  <si>
    <t xml:space="preserve">    b. Employee meal discount is one authorized meal per shift</t>
  </si>
  <si>
    <t xml:space="preserve">    c. Employee must be on the clock to be eligible for a </t>
  </si>
  <si>
    <t xml:space="preserve">    i.  File copy retained at activity</t>
  </si>
  <si>
    <t>$ Amount:</t>
  </si>
  <si>
    <t xml:space="preserve">1.  Current Fund Authorization Letter </t>
  </si>
  <si>
    <t>2.  Quarterly unannounced cash counts by disinterested party-all funds</t>
  </si>
  <si>
    <r>
      <t xml:space="preserve">6.  </t>
    </r>
    <r>
      <rPr>
        <b/>
        <sz val="10"/>
        <rFont val="Arial"/>
        <family val="2"/>
      </rPr>
      <t>Inventories</t>
    </r>
  </si>
  <si>
    <r>
      <t xml:space="preserve">7. </t>
    </r>
    <r>
      <rPr>
        <b/>
        <sz val="10"/>
        <rFont val="Arial"/>
        <family val="2"/>
      </rPr>
      <t xml:space="preserve"> Permanently Issued Keys</t>
    </r>
  </si>
  <si>
    <t>IF AN AREA, OR AN ITEM WITHIN AN AREA, IS NON-APPLICABLE, ENTER 99.</t>
  </si>
  <si>
    <t>INTO THE GREY "N/A" COLUMN.  THIS WILL DEDUCT THE ALLOTTED</t>
  </si>
  <si>
    <t>POINTS FOR THAT SECTION FROM THE TOTAL POINTS AVAILABLE.</t>
  </si>
  <si>
    <t>INSTALLATION:</t>
  </si>
  <si>
    <t>VENDING &amp; AMUSEMENT MACHINES</t>
  </si>
  <si>
    <t>Vending and Amusement Machines</t>
  </si>
  <si>
    <t>TOTAL FOR VENDING &amp; AMUSEMENT MACHINES</t>
  </si>
  <si>
    <r>
      <t xml:space="preserve">1.  </t>
    </r>
    <r>
      <rPr>
        <b/>
        <sz val="10"/>
        <rFont val="Arial"/>
        <family val="2"/>
      </rPr>
      <t xml:space="preserve">Cash Registers </t>
    </r>
  </si>
  <si>
    <r>
      <t>Cash Controls</t>
    </r>
    <r>
      <rPr>
        <sz val="10"/>
        <rFont val="Arial"/>
        <family val="2"/>
      </rPr>
      <t xml:space="preserve"> </t>
    </r>
  </si>
  <si>
    <t>(AR 380-5)</t>
  </si>
  <si>
    <t xml:space="preserve">Cash Register Operations </t>
  </si>
  <si>
    <t xml:space="preserve">Miscellaneous Admin </t>
  </si>
  <si>
    <t xml:space="preserve">Key Control </t>
  </si>
  <si>
    <t xml:space="preserve">Bar Operations General </t>
  </si>
  <si>
    <t>DOD 7000.14R</t>
  </si>
  <si>
    <t xml:space="preserve">       2.  Accurate personnel </t>
  </si>
  <si>
    <t xml:space="preserve">       3.  1st page attached to inside of safe  </t>
  </si>
  <si>
    <t xml:space="preserve">       4.  Are the 2d &amp; 3d pages secured with MP's, Security or </t>
  </si>
  <si>
    <t xml:space="preserve">       3.  Filled out completely</t>
  </si>
  <si>
    <r>
      <t xml:space="preserve">     a.  Adequate, </t>
    </r>
    <r>
      <rPr>
        <b/>
        <u val="single"/>
        <sz val="10"/>
        <rFont val="Arial"/>
        <family val="2"/>
      </rPr>
      <t>but not excessive</t>
    </r>
    <r>
      <rPr>
        <sz val="10"/>
        <rFont val="Arial"/>
        <family val="0"/>
      </rPr>
      <t xml:space="preserve"> funds are issued to the cashier.</t>
    </r>
  </si>
  <si>
    <t xml:space="preserve">     b.  Each shift signs for their funds to be used during their shift on a</t>
  </si>
  <si>
    <t xml:space="preserve">     c.  DA Form 4082 retained in safe for funds issued</t>
  </si>
  <si>
    <t xml:space="preserve">     e.  No personal funds are co-mingled with operating funds</t>
  </si>
  <si>
    <t xml:space="preserve">     f.   Cashier is bonded for amount of funds they have access to</t>
  </si>
  <si>
    <t xml:space="preserve">     g.  Management verifies sales/change fund turned in by cashier</t>
  </si>
  <si>
    <t xml:space="preserve">     a.  Reflects accurate funds in safe</t>
  </si>
  <si>
    <t xml:space="preserve">     b.  Attached inside the safe</t>
  </si>
  <si>
    <t xml:space="preserve">    a.  Used only for items, services or incidental expenses where</t>
  </si>
  <si>
    <t xml:space="preserve">    b.  Is a petty cash agent appointed (person handling petty cash)</t>
  </si>
  <si>
    <t xml:space="preserve">    c.  Employee signs for petty cash funds on a DA Form 4082 or </t>
  </si>
  <si>
    <t xml:space="preserve">    d.  DA Form 1994 is used to validate each petty cash transaction</t>
  </si>
  <si>
    <t xml:space="preserve">    e.  DA Form 1994 used in sequential order.  No numbers missing</t>
  </si>
  <si>
    <t xml:space="preserve">    f.   DA Form 1994 filled out in ink and approved by authorized </t>
  </si>
  <si>
    <t xml:space="preserve">    g.  Separate voucher used for each disbursement</t>
  </si>
  <si>
    <t xml:space="preserve">    h.  Supporting documentation is attached to DA Form 1994 and </t>
  </si>
  <si>
    <t xml:space="preserve">    i.   DA Form 1993 used to summarize the DA Form 1994's and</t>
  </si>
  <si>
    <t xml:space="preserve">    j.  Requests for reimbursement are made at least as of the last </t>
  </si>
  <si>
    <t xml:space="preserve">     a. Surprise inventory at least once/month/employee </t>
  </si>
  <si>
    <t xml:space="preserve">     b. Tare weights accurate </t>
  </si>
  <si>
    <t xml:space="preserve">     c. Beginning and ending inventories are correct </t>
  </si>
  <si>
    <t xml:space="preserve">     d. All receipts of bar products are accurately recorded</t>
  </si>
  <si>
    <t xml:space="preserve">     e. Accurate pricing for all items on registers &amp; inventory sheets </t>
  </si>
  <si>
    <t xml:space="preserve">     g. Opening and closing readings validated</t>
  </si>
  <si>
    <t xml:space="preserve">      i. Significant variances investigated and documented</t>
  </si>
  <si>
    <t xml:space="preserve">     a.  Perpetual/Sensitive item inventories are maintained</t>
  </si>
  <si>
    <t xml:space="preserve">     b.  Surprise inventories of storage areas are conducted</t>
  </si>
  <si>
    <t xml:space="preserve">          at least monthly by management</t>
  </si>
  <si>
    <t xml:space="preserve">     h. Person other than bartender completing bar inventories  </t>
  </si>
  <si>
    <t xml:space="preserve">    a. Prepared in triplicate: 1-bank, 1-NFS, 1-activity</t>
  </si>
  <si>
    <t>PROPERTY ACCOUNTABILITY</t>
  </si>
  <si>
    <t xml:space="preserve">     (including Government Purchase Card) on hand or on request?</t>
  </si>
  <si>
    <t xml:space="preserve">     turn-in action within 10 calendar days?</t>
  </si>
  <si>
    <t xml:space="preserve">     property book items through the PBO along with the DA Form</t>
  </si>
  <si>
    <t xml:space="preserve">     2407 or 5504 verifying condition of unserviceable item in a</t>
  </si>
  <si>
    <t xml:space="preserve">     timely manner?</t>
  </si>
  <si>
    <t xml:space="preserve">     records turned in through the Property Book Office?</t>
  </si>
  <si>
    <t xml:space="preserve">     responsibility for property by signing hand receipts from the</t>
  </si>
  <si>
    <t xml:space="preserve">     Installation Property Book Office for all issued property?</t>
  </si>
  <si>
    <t xml:space="preserve">     Primary Hand Receipt Holder (PHRH) is replaced due to any</t>
  </si>
  <si>
    <t xml:space="preserve">     circumstances?  Has a new PHRH accepted responsibility for</t>
  </si>
  <si>
    <t xml:space="preserve">     the property?</t>
  </si>
  <si>
    <t xml:space="preserve">     inventoried by using either the cyclic or annual inventory method?</t>
  </si>
  <si>
    <r>
      <t xml:space="preserve">5.  </t>
    </r>
    <r>
      <rPr>
        <b/>
        <sz val="10"/>
        <rFont val="Arial"/>
        <family val="2"/>
      </rPr>
      <t>Key Control Register  (DA Form 5513)</t>
    </r>
  </si>
  <si>
    <t xml:space="preserve">    c.  Kept on file for at least 3 years. </t>
  </si>
  <si>
    <t xml:space="preserve">    a.  Analyzed by management for accuracy and trends</t>
  </si>
  <si>
    <t xml:space="preserve">    b.  Cashiers monitored for accuracy</t>
  </si>
  <si>
    <t xml:space="preserve">    c.  Expected sales compared to actual sales</t>
  </si>
  <si>
    <t xml:space="preserve">    d.  Variances investigated and documented </t>
  </si>
  <si>
    <t xml:space="preserve">     d.  Draft beer lines cleaned at least monthly</t>
  </si>
  <si>
    <t xml:space="preserve">     d.  Each inventory includes a visual count of merchandise </t>
  </si>
  <si>
    <t>2.  Are employees swiping their STA card/clock-in and out according</t>
  </si>
  <si>
    <t xml:space="preserve"> DFMWR INTERNAL CONTROL REVIEW</t>
  </si>
  <si>
    <t xml:space="preserve">TOTAL FOR PROPERTY ACCOUNTABILITY:   </t>
  </si>
  <si>
    <t xml:space="preserve">    b   Pre-numbered cash control documents (guest checks, tickets</t>
  </si>
  <si>
    <t xml:space="preserve">       gift certificate, card membership) issued on DA Form 4082</t>
  </si>
  <si>
    <t xml:space="preserve">       2.  Completed whenever a security container is opened or closed  </t>
  </si>
  <si>
    <r>
      <t>1.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Does cardholder have a copy of the appointment letter in the file?</t>
    </r>
  </si>
  <si>
    <t>3.  Is the cardholder in possession of a valid and activated purchase card?</t>
  </si>
  <si>
    <t>4.  Has there been any activity on the cardholder's purchase card in the past</t>
  </si>
  <si>
    <t xml:space="preserve">     12 months?</t>
  </si>
  <si>
    <t>5.  Are supplies and services a bona fide need of the agency/installation?</t>
  </si>
  <si>
    <t>6.  Did the cardholder ensure availability of funds?</t>
  </si>
  <si>
    <t>7.  Did the cardholder maintain sales receipts?</t>
  </si>
  <si>
    <t>8.  Did the cardholder maintain a record of purchases in the purchase log?</t>
  </si>
  <si>
    <t>9.  Is the cardholder familiar with the single purchase limit assigned to his/her</t>
  </si>
  <si>
    <t xml:space="preserve">     account?</t>
  </si>
  <si>
    <t>10. Did the cardholder ensure that split purchases were not made to stay within</t>
  </si>
  <si>
    <t xml:space="preserve">      the single purchase limit?</t>
  </si>
  <si>
    <t>11. Did the cardholder document competition and/or price reasonableness, if</t>
  </si>
  <si>
    <t xml:space="preserve">       applicable? If so, indicate date.</t>
  </si>
  <si>
    <t xml:space="preserve">12. Did the cardholder exercise tax exemption in vendor purchases? If not, </t>
  </si>
  <si>
    <t xml:space="preserve">       indicate reason.</t>
  </si>
  <si>
    <t>13. Were purchases delivered within 30 days?</t>
  </si>
  <si>
    <t>14. Did the cardholder ensure there were no prohibited purchases?</t>
  </si>
  <si>
    <t>15. Did the cardholder obtained approval for regulated purchases?</t>
  </si>
  <si>
    <t>16. Did the cardholder properly reconcile statement of account each</t>
  </si>
  <si>
    <t xml:space="preserve">       month against his/her purchase log?</t>
  </si>
  <si>
    <t>17. Did cardholder forward the monthly statement to his/her Billing</t>
  </si>
  <si>
    <r>
      <t xml:space="preserve">      </t>
    </r>
    <r>
      <rPr>
        <sz val="10"/>
        <rFont val="Arial"/>
        <family val="2"/>
      </rPr>
      <t xml:space="preserve"> official within 5 days of receipt?</t>
    </r>
  </si>
  <si>
    <t>18. Did cardholder verify that his/her disputed charges and billing errors</t>
  </si>
  <si>
    <t xml:space="preserve">       were properly handled and if credited, shown on statement of account?</t>
  </si>
  <si>
    <t>19. Did the cardholder follow procedures regarding disputed transactions</t>
  </si>
  <si>
    <t xml:space="preserve">      as outlined in the SOP?</t>
  </si>
  <si>
    <t>20. Was a hand receipt prepared for sensitive or accountable property?</t>
  </si>
  <si>
    <t>21. Is the handling of a lost or stolen card properly executed? If so,</t>
  </si>
  <si>
    <t xml:space="preserve">       indicate date.</t>
  </si>
  <si>
    <t>22. Was cardholder's purchase account closed upon leaving?</t>
  </si>
  <si>
    <t>23. Are convenience checks properly safeguarded?</t>
  </si>
  <si>
    <t>24. Is the handling of lost or stolen checks properly executed? If so,</t>
  </si>
  <si>
    <t xml:space="preserve">      indicate date.</t>
  </si>
  <si>
    <t>25. Was convenience check account closed upon cardholder leaving the</t>
  </si>
  <si>
    <t xml:space="preserve">      purchase card program?</t>
  </si>
  <si>
    <t>26. Did the check holder properly reconcile statement of account each</t>
  </si>
  <si>
    <t xml:space="preserve">      month against his/her purchase log?</t>
  </si>
  <si>
    <t>27. Is official justification on file authorizing the check holder to maintain</t>
  </si>
  <si>
    <t xml:space="preserve">       convenience checks?</t>
  </si>
  <si>
    <t>28. Are convenience checks used only when the vendor does not accept</t>
  </si>
  <si>
    <t xml:space="preserve">       the IMPAC purchase card when the amount of the single check does not</t>
  </si>
  <si>
    <t xml:space="preserve">       exceed $2,500 per transaction?</t>
  </si>
  <si>
    <t>29. Does the cardholder's statement of account agree with his/her purchase log?</t>
  </si>
  <si>
    <t>30. Does the cardholder understand that he/she cannot be his/her own billing</t>
  </si>
  <si>
    <t xml:space="preserve">      official or a billing official for his/her supervisor?</t>
  </si>
  <si>
    <t>31. Does the cardholder understand that he/she should not buy and receive</t>
  </si>
  <si>
    <t xml:space="preserve">      the items that are being purchased?</t>
  </si>
  <si>
    <t>32. Does the cardholder understand that the individual whose name is imprinted</t>
  </si>
  <si>
    <t xml:space="preserve">      on the purchase card is the only authorized user?</t>
  </si>
  <si>
    <t>33. Are account files maintained for a minimum of one year after completion</t>
  </si>
  <si>
    <t xml:space="preserve">      of payments?</t>
  </si>
  <si>
    <t>TOTAL FOR NAF CREDIT CARD</t>
  </si>
  <si>
    <t>BENCHMARKS &amp; STANDARDS FOR FBE FACILITIES:</t>
  </si>
  <si>
    <t>1. Cost of Goods Sold (COGS)</t>
  </si>
  <si>
    <t xml:space="preserve">    a.  Dining </t>
  </si>
  <si>
    <t xml:space="preserve">    b.  Snack Bar</t>
  </si>
  <si>
    <t xml:space="preserve">    c.  Bar </t>
  </si>
  <si>
    <t xml:space="preserve">    d.  Catered Food</t>
  </si>
  <si>
    <t xml:space="preserve">    e.  Catered Bar</t>
  </si>
  <si>
    <t xml:space="preserve">    a.  Dining  </t>
  </si>
  <si>
    <t xml:space="preserve">    c.  Bar</t>
  </si>
  <si>
    <t xml:space="preserve">    a.  COGS </t>
  </si>
  <si>
    <t xml:space="preserve">    b.  Labor</t>
  </si>
  <si>
    <t xml:space="preserve">    c.  OOE</t>
  </si>
  <si>
    <t xml:space="preserve">    d.  NIBD</t>
  </si>
  <si>
    <t xml:space="preserve">     a. Pro Shop COGS</t>
  </si>
  <si>
    <t xml:space="preserve">     b. Labor (Total)</t>
  </si>
  <si>
    <t xml:space="preserve">     c. NIBD</t>
  </si>
  <si>
    <t xml:space="preserve">TOTAL FOR FBE BENCHMARKS &amp; STANDARDS:   </t>
  </si>
  <si>
    <t>BENCHMARKS</t>
  </si>
  <si>
    <t xml:space="preserve">     c.  Draft beer sales accountability completed upon change of shift</t>
  </si>
  <si>
    <t xml:space="preserve">    a.  All Quick shot BB cards are kept in a secure location </t>
  </si>
  <si>
    <t xml:space="preserve">    b.  Perpetual inventories are kept for all Auick Shot BB cards</t>
  </si>
  <si>
    <t xml:space="preserve">    c.  Quick Shot BB cards are pre-numbered</t>
  </si>
  <si>
    <t xml:space="preserve">    d.  Quick Shot BB cards are sold in numerical order</t>
  </si>
  <si>
    <t xml:space="preserve">    e.  Quick Shot BB cards are date stamped upon sale of the card </t>
  </si>
  <si>
    <t xml:space="preserve">    f.   Cashier signs for Quick Shot BB Cards at beginning of </t>
  </si>
  <si>
    <t xml:space="preserve">         shift on DA Form 4082</t>
  </si>
  <si>
    <t xml:space="preserve">    g.  Sales accountability tests are performed at the end of each </t>
  </si>
  <si>
    <t xml:space="preserve">    h.  All variances are investigated and documented</t>
  </si>
  <si>
    <t xml:space="preserve">    i.  Bingo numbers are called weekly and all numbers are verified</t>
  </si>
  <si>
    <t xml:space="preserve">        by a disinterested party (annotated on Bingo Verification Sheet)</t>
  </si>
  <si>
    <t xml:space="preserve">    j.  Different colors of Quick Shott BB cards are used when</t>
  </si>
  <si>
    <t xml:space="preserve">       Dauber, ink pen or similar item</t>
  </si>
  <si>
    <t xml:space="preserve">   l.  Prize sheets are filled out and signed by the winners</t>
  </si>
  <si>
    <t xml:space="preserve">  m. Winning cards are attached to the daily paperwork and</t>
  </si>
  <si>
    <t xml:space="preserve">       retained with the DAR by the facility for three years</t>
  </si>
  <si>
    <t xml:space="preserve">  n.  Activity nets, at a minimum, 20% from Quick Shot BB</t>
  </si>
  <si>
    <t>NAF CARD</t>
  </si>
  <si>
    <r>
      <t xml:space="preserve">2.  </t>
    </r>
    <r>
      <rPr>
        <b/>
        <sz val="10"/>
        <rFont val="Arial"/>
        <family val="2"/>
      </rPr>
      <t>Daily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Management Information System </t>
    </r>
  </si>
  <si>
    <t>Benchmarks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</si>
  <si>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</si>
  <si>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3.  </t>
    </r>
    <r>
      <rPr>
        <b/>
        <sz val="10"/>
        <rFont val="Arial"/>
        <family val="2"/>
      </rPr>
      <t xml:space="preserve">ASIP/Bar Code Certification </t>
    </r>
  </si>
  <si>
    <r>
      <t xml:space="preserve">4.  </t>
    </r>
    <r>
      <rPr>
        <b/>
        <sz val="10"/>
        <rFont val="Arial"/>
        <family val="2"/>
      </rPr>
      <t xml:space="preserve">Sanitation Training </t>
    </r>
  </si>
  <si>
    <r>
      <t xml:space="preserve">5. </t>
    </r>
    <r>
      <rPr>
        <b/>
        <sz val="10"/>
        <rFont val="Arial"/>
        <family val="2"/>
      </rPr>
      <t xml:space="preserve"> Employee Meals </t>
    </r>
  </si>
  <si>
    <t>1.  Does the activity has access to the CSDP regulatory guidance?</t>
  </si>
  <si>
    <t>2.  Does the activity has a copy of the Garrison CSDP SOP?</t>
  </si>
  <si>
    <t>3.  Is there a copy of the results from the previous CSDP evaluation</t>
  </si>
  <si>
    <t>4.  Is there a copy of the current CSDP training?</t>
  </si>
  <si>
    <t>5.  Does the activity have all its authorized property</t>
  </si>
  <si>
    <t>6.  Has the activity identified excess property and initiated</t>
  </si>
  <si>
    <t>7.  Does the activity turn-in unserviceable and unrepairable</t>
  </si>
  <si>
    <t>8.  Are items discovered in Activity that are not on accountable</t>
  </si>
  <si>
    <t>9.  Has the Activity or primary hand receipt holder accepted direct</t>
  </si>
  <si>
    <t>10.  Has the Activity or primary hand receipt holder further</t>
  </si>
  <si>
    <t>11.  Are temporary hand receipts used to issue property on loan</t>
  </si>
  <si>
    <t>12.  Are hand receipts kept current by posting changes as they</t>
  </si>
  <si>
    <t xml:space="preserve">13.  Upon notification that a Hand Receipt Holder (HRH) will be absent </t>
  </si>
  <si>
    <t>14.  Has the Activity conducted an annual management review of</t>
  </si>
  <si>
    <t>15. Has the Activity ensured a joint inventory of property when the</t>
  </si>
  <si>
    <t>16. Has the Activity ensured that 100% of all property has been</t>
  </si>
  <si>
    <t>17. Has the Activity ensured that an inventory was conducted prior</t>
  </si>
  <si>
    <t xml:space="preserve">     to receipt, turn-in, or issue of property</t>
  </si>
  <si>
    <t>18. Are GPC cardholder(s) and Billing Officials (BO) appointed in</t>
  </si>
  <si>
    <t>19. Have GPC cardholder(s) completed all training requirements?</t>
  </si>
  <si>
    <t>20. Do all  GPC purchases have a Purchase Request signed and</t>
  </si>
  <si>
    <t xml:space="preserve">21. Do cardholders maintain a required Purchase Log </t>
  </si>
  <si>
    <t xml:space="preserve">22. Are there processes in place to ensure that all nonexpendable </t>
  </si>
  <si>
    <t xml:space="preserve">YTD </t>
  </si>
  <si>
    <t xml:space="preserve">Actual </t>
  </si>
  <si>
    <t xml:space="preserve">     c. Total OOE</t>
  </si>
  <si>
    <t xml:space="preserve">     d. NIBD</t>
  </si>
  <si>
    <t xml:space="preserve">     e. Inventory turnover per year</t>
  </si>
  <si>
    <t>2. Other Operating Expenses (OOE)</t>
  </si>
  <si>
    <t>4.  Bowling Benchmarks:</t>
  </si>
  <si>
    <r>
      <t xml:space="preserve">5. </t>
    </r>
    <r>
      <rPr>
        <b/>
        <sz val="10"/>
        <rFont val="Arial"/>
        <family val="2"/>
      </rPr>
      <t>Golf Benchmarks:</t>
    </r>
  </si>
  <si>
    <t>3. Total Food, Beverage &amp; Entertainment (FBE)</t>
  </si>
  <si>
    <t xml:space="preserve">     d. Inventory turnover per year</t>
  </si>
  <si>
    <t>6.  Bingo Benchmarks:</t>
  </si>
  <si>
    <t xml:space="preserve">     c. Prize Payout</t>
  </si>
  <si>
    <t xml:space="preserve">     a. Total operation labor cost</t>
  </si>
  <si>
    <t xml:space="preserve">     b. Total other operating Cost</t>
  </si>
  <si>
    <r>
      <rPr>
        <sz val="10"/>
        <rFont val="Arial"/>
        <family val="2"/>
      </rPr>
      <t>4</t>
    </r>
    <r>
      <rPr>
        <b/>
        <sz val="10"/>
        <rFont val="Arial"/>
        <family val="2"/>
      </rPr>
      <t>.  Activity Safe Counts</t>
    </r>
  </si>
  <si>
    <t xml:space="preserve">    a.  Cash is kept in a combination three-tumbler lock, fire resistance </t>
  </si>
  <si>
    <r>
      <t xml:space="preserve">    b.  Are Safe combinations changed as required?</t>
    </r>
    <r>
      <rPr>
        <b/>
        <sz val="10"/>
        <rFont val="Arial"/>
        <family val="2"/>
      </rPr>
      <t xml:space="preserve">  </t>
    </r>
  </si>
  <si>
    <r>
      <t xml:space="preserve">    c.  </t>
    </r>
    <r>
      <rPr>
        <b/>
        <sz val="10"/>
        <rFont val="Arial"/>
        <family val="2"/>
      </rPr>
      <t xml:space="preserve">Security Container Information (SF 700)  </t>
    </r>
  </si>
  <si>
    <r>
      <t xml:space="preserve">    d.  </t>
    </r>
    <r>
      <rPr>
        <b/>
        <sz val="10"/>
        <rFont val="Arial"/>
        <family val="2"/>
      </rPr>
      <t xml:space="preserve">Security Container Check Sheet (SF 702) </t>
    </r>
  </si>
  <si>
    <t xml:space="preserve">        1.  Changed when individual knowing the combination no longer</t>
  </si>
  <si>
    <t xml:space="preserve">        2.  Changed at least annually </t>
  </si>
  <si>
    <t xml:space="preserve">          accountability</t>
  </si>
  <si>
    <t xml:space="preserve">     b.  When 2 bartenders work, separate registers or </t>
  </si>
  <si>
    <t xml:space="preserve">     c.  Each bartender signs separate DA Form 4082 </t>
  </si>
  <si>
    <t xml:space="preserve">     d.  A sign, printed list or beverage menu showing prices, </t>
  </si>
  <si>
    <t xml:space="preserve">     e.  All bar supply areas are kept locked unless in use </t>
  </si>
  <si>
    <r>
      <rPr>
        <sz val="10"/>
        <rFont val="Arial"/>
        <family val="2"/>
      </rPr>
      <t>2</t>
    </r>
    <r>
      <rPr>
        <b/>
        <sz val="10"/>
        <rFont val="Arial"/>
        <family val="2"/>
      </rPr>
      <t>.  Scatter Sheets</t>
    </r>
  </si>
  <si>
    <t xml:space="preserve">     a.  Proper items recorded (i.e. leftovers are NOT </t>
  </si>
  <si>
    <t xml:space="preserve">    a.  Kitchen storage areas are secured when not in use</t>
  </si>
  <si>
    <t xml:space="preserve">    b.  All inventory items are secured when not in use (i.e.</t>
  </si>
  <si>
    <t xml:space="preserve">    c.  Employee parking is not allowed near the receiving</t>
  </si>
  <si>
    <t xml:space="preserve">        chips, candy, cigarettes)</t>
  </si>
  <si>
    <t xml:space="preserve">        area</t>
  </si>
  <si>
    <t xml:space="preserve">         members thereof do not participate in bingo</t>
  </si>
  <si>
    <t xml:space="preserve">     on file?</t>
  </si>
  <si>
    <t xml:space="preserve">       for an extended period, has the activity chief appointed an interim</t>
  </si>
  <si>
    <t xml:space="preserve">       HRH and an inventory team?</t>
  </si>
  <si>
    <t xml:space="preserve">       durable property?</t>
  </si>
  <si>
    <t xml:space="preserve">      occur or by using change documents?  (When using change</t>
  </si>
  <si>
    <t xml:space="preserve">      documents, update hand receipts every 6 months, counting</t>
  </si>
  <si>
    <t xml:space="preserve">      from the oldest change document in effect).</t>
  </si>
  <si>
    <t xml:space="preserve">       for 30 days or less?</t>
  </si>
  <si>
    <t xml:space="preserve">      delegated responsibility by using permanent or temporary hand</t>
  </si>
  <si>
    <t xml:space="preserve">      receipts.</t>
  </si>
  <si>
    <t xml:space="preserve">      writing?</t>
  </si>
  <si>
    <t xml:space="preserve">      approved by the Billing Official?</t>
  </si>
  <si>
    <t xml:space="preserve">      (either electronic or manual) for all GPC purchases?</t>
  </si>
  <si>
    <t xml:space="preserve">     or controlled items are placed on a hand receipt?</t>
  </si>
  <si>
    <t xml:space="preserve">     to their schedule; clock recording time and attendance?</t>
  </si>
  <si>
    <t xml:space="preserve">    g.  DA Form 5069 is completed and accurate </t>
  </si>
  <si>
    <t xml:space="preserve">    h.  DA Form 5069 sent forward with Daily Activity Report </t>
  </si>
  <si>
    <t xml:space="preserve">        discounted meal.  Carry out meals are not authorized</t>
  </si>
  <si>
    <t xml:space="preserve">        at 50 percent of the retail price</t>
  </si>
  <si>
    <t xml:space="preserve">     a.  Kept to the minimum necessary</t>
  </si>
  <si>
    <t xml:space="preserve">     b.  Signed for on DA Form 5513 or hand receipt</t>
  </si>
  <si>
    <t xml:space="preserve">     c.  Personally retained keys inventoried at least quarterly</t>
  </si>
  <si>
    <t xml:space="preserve">         on a "show basis"</t>
  </si>
  <si>
    <t xml:space="preserve">     a.  Primary/alternate key custodian appointed in writing</t>
  </si>
  <si>
    <t xml:space="preserve">     a.  Reflects all  personnel authorized to issue and </t>
  </si>
  <si>
    <t xml:space="preserve">     b.  Determines what employees may receive what keys</t>
  </si>
  <si>
    <t xml:space="preserve">     c.  Signed by the key custodian</t>
  </si>
  <si>
    <t xml:space="preserve">     d.  Posted on the key box</t>
  </si>
  <si>
    <t xml:space="preserve">     a.  Filing cabinet, safe or key depository make of at </t>
  </si>
  <si>
    <t xml:space="preserve">     b.  Permanently affixed to a wall</t>
  </si>
  <si>
    <t xml:space="preserve">     c.  Kept in a room that is locked when unoccupied or</t>
  </si>
  <si>
    <t xml:space="preserve">         under 24-hour surveillance</t>
  </si>
  <si>
    <t xml:space="preserve">         least 26 gauge steel, equipped with a tumbler type device</t>
  </si>
  <si>
    <t xml:space="preserve">     a.  Includes serial number of the key or lock, location of </t>
  </si>
  <si>
    <t xml:space="preserve">         the lock, total number of keys maintained for the lock, </t>
  </si>
  <si>
    <t xml:space="preserve">         where the keys are located and hook number</t>
  </si>
  <si>
    <t xml:space="preserve">     b.  Master inventory is secured in a locked container</t>
  </si>
  <si>
    <t xml:space="preserve">     a.  Key or lock serial number listed under "Key Control </t>
  </si>
  <si>
    <t xml:space="preserve">     b.  All keys signed in and out by authorized personnel </t>
  </si>
  <si>
    <t xml:space="preserve">          Numbers"</t>
  </si>
  <si>
    <t xml:space="preserve">     c.  Kept in a locked container with controlled access </t>
  </si>
  <si>
    <t xml:space="preserve">     d.  Key control registers are retained for at 90 days after </t>
  </si>
  <si>
    <t xml:space="preserve">     a.  Daily issued keys are checked at the end of the day</t>
  </si>
  <si>
    <t xml:space="preserve">     b.  All keys inventoried by serial number at least </t>
  </si>
  <si>
    <t xml:space="preserve">     c.  Memorandum for Record prepared for each 100%</t>
  </si>
  <si>
    <t xml:space="preserve">     d.  Inventory documentation maintained on file for a </t>
  </si>
  <si>
    <t xml:space="preserve">          minimum of one year </t>
  </si>
  <si>
    <t xml:space="preserve">          the last entry</t>
  </si>
  <si>
    <t xml:space="preserve">          semi-annually</t>
  </si>
  <si>
    <t xml:space="preserve">          inventory stating all key were inventoried and what, if any, </t>
  </si>
  <si>
    <t xml:space="preserve">          discrepancies were found</t>
  </si>
  <si>
    <t xml:space="preserve">          when not in use</t>
  </si>
  <si>
    <t xml:space="preserve">         posted on DA Form 5163-R and submitted to payroll with time cards?</t>
  </si>
  <si>
    <t xml:space="preserve">         duplicated to transmit documents to CAO</t>
  </si>
  <si>
    <t xml:space="preserve">          with date and time annotated</t>
  </si>
  <si>
    <t xml:space="preserve">     f. Bartenders sign for inventory for sales accountability period</t>
  </si>
  <si>
    <t xml:space="preserve">         inventory sheets</t>
  </si>
  <si>
    <t xml:space="preserve">          department</t>
  </si>
  <si>
    <t xml:space="preserve">          and comparison of results of balances carried on</t>
  </si>
  <si>
    <t xml:space="preserve">          perpetual inventory</t>
  </si>
  <si>
    <t xml:space="preserve">          goods when issued and not counted on EOM</t>
  </si>
  <si>
    <t xml:space="preserve">        used and current (NA if no POS is being used)</t>
  </si>
  <si>
    <t xml:space="preserve">         shift, using cash receipts, register tapes and DA Form 4082</t>
  </si>
  <si>
    <t xml:space="preserve">   k. Quick Shot BB cards must be permanently marked using a</t>
  </si>
  <si>
    <t xml:space="preserve">        multiple locations are playing</t>
  </si>
  <si>
    <t xml:space="preserve">         approved items)</t>
  </si>
  <si>
    <t xml:space="preserve">     b. Total breakage &amp; spoilage does not exceed 1% of total sales </t>
  </si>
  <si>
    <t>3.  Funds are separated (Change Funds, Petty Cash, etc.)</t>
  </si>
  <si>
    <t xml:space="preserve">     d.  Cash is separated by individual funds (i.e. Check cashing, ARMP, etc.)</t>
  </si>
  <si>
    <t xml:space="preserve">    b.  Personal items such as purses, bags, etc. are not kept near</t>
  </si>
  <si>
    <t xml:space="preserve">         practices and principles of foodborne illness prevention </t>
  </si>
  <si>
    <t xml:space="preserve">         etc.) in the production areas are not included on EOM</t>
  </si>
  <si>
    <r>
      <t xml:space="preserve">6.  </t>
    </r>
    <r>
      <rPr>
        <b/>
        <sz val="10"/>
        <rFont val="Arial"/>
        <family val="2"/>
      </rPr>
      <t>Tip Reporting</t>
    </r>
  </si>
  <si>
    <r>
      <t>7.</t>
    </r>
    <r>
      <rPr>
        <b/>
        <sz val="10"/>
        <rFont val="Arial"/>
        <family val="2"/>
      </rPr>
      <t xml:space="preserve">  Cover Charge Accountability</t>
    </r>
  </si>
  <si>
    <t xml:space="preserve">2.  Does cardholder have a copy of the most recent SOP? </t>
  </si>
  <si>
    <t>8.  Pre-numbered documents secured in safe when not in use</t>
  </si>
  <si>
    <r>
      <t xml:space="preserve">9.  </t>
    </r>
    <r>
      <rPr>
        <b/>
        <sz val="10"/>
        <rFont val="Arial"/>
        <family val="2"/>
      </rPr>
      <t xml:space="preserve">Deposits </t>
    </r>
  </si>
  <si>
    <r>
      <rPr>
        <sz val="10"/>
        <rFont val="Arial"/>
        <family val="2"/>
      </rPr>
      <t>4</t>
    </r>
    <r>
      <rPr>
        <b/>
        <sz val="10"/>
        <rFont val="Arial"/>
        <family val="2"/>
      </rPr>
      <t xml:space="preserve">.  Draft Beer </t>
    </r>
  </si>
  <si>
    <r>
      <rPr>
        <sz val="10"/>
        <rFont val="Arial"/>
        <family val="2"/>
      </rPr>
      <t>8</t>
    </r>
    <r>
      <rPr>
        <b/>
        <sz val="10"/>
        <rFont val="Arial"/>
        <family val="2"/>
      </rPr>
      <t>.  Other Inventories</t>
    </r>
  </si>
  <si>
    <t>34. Did the cardholder completed the GPC Refresher and ethics training as</t>
  </si>
  <si>
    <t xml:space="preserve">     required.</t>
  </si>
  <si>
    <t xml:space="preserve">    work schedules, and are they supported by approved leave form</t>
  </si>
  <si>
    <t xml:space="preserve">    (OPM 71) and request for overtime/comp time (IMCOM Form 1-H)?</t>
  </si>
  <si>
    <t xml:space="preserve">     timekeeper?</t>
  </si>
  <si>
    <t xml:space="preserve">     the timekeeper by the last day of each pay period?</t>
  </si>
  <si>
    <t xml:space="preserve">     to timekeeper Request for Overtime or Comp Time, signed by </t>
  </si>
  <si>
    <t xml:space="preserve">    employee and supervisor, and approved in writing by the appropriate</t>
  </si>
  <si>
    <t xml:space="preserve">    approval authority for any overtime or comp time in that pay period?</t>
  </si>
  <si>
    <t xml:space="preserve">   initials and then supervisor for validation and signature.</t>
  </si>
  <si>
    <t xml:space="preserve">  the DA 4850/4850-1-R for supervisor signature, there is documentation</t>
  </si>
  <si>
    <t xml:space="preserve">  that each employee has been given the opportunity to validate pay</t>
  </si>
  <si>
    <t xml:space="preserve">  period hours worked and time off?</t>
  </si>
  <si>
    <t xml:space="preserve">  accuracy and documentation?</t>
  </si>
  <si>
    <t xml:space="preserve">  supervisor and sent to the NAF Payroll Office?</t>
  </si>
  <si>
    <t xml:space="preserve">3.  Do employee's time and attendance records match the approved </t>
  </si>
  <si>
    <t>4.  Has the activity assigned an administrative assistant who</t>
  </si>
  <si>
    <t>5.  Is documentation of approval for compressed work schedule kept by</t>
  </si>
  <si>
    <t>6.  Do employees/supervisors provide time and attendance records to</t>
  </si>
  <si>
    <t>7.  By the last day of each pay period, employees/supervisors provide</t>
  </si>
  <si>
    <t xml:space="preserve">    updates to the employee's schedule of time worked or absences</t>
  </si>
  <si>
    <t xml:space="preserve">8. Prior to submission of DA 4850/4850-1R, timekeepers make any </t>
  </si>
  <si>
    <t xml:space="preserve">9. Prior to submission of DA 4850/4850-1-R, timekeepers validate that </t>
  </si>
  <si>
    <t xml:space="preserve">   all work time time and absence information provided appears correctly </t>
  </si>
  <si>
    <t xml:space="preserve">   on the DA 4850/4850-1 per regulatory guidance and policy.</t>
  </si>
  <si>
    <t>10. Prior to submission of DA 4850/4850-1-R, timekeepers provide the</t>
  </si>
  <si>
    <t xml:space="preserve">   DA 4850/4850-1-R with backup to the employee for validation and</t>
  </si>
  <si>
    <t>11. Do timekeepers maintain timecard files for a period of 6 years?</t>
  </si>
  <si>
    <t>12. By the day following the end of the pay period, prior to forwarding</t>
  </si>
  <si>
    <t>13. Do supervisors review and sign each employee's time cards for</t>
  </si>
  <si>
    <t>14. Are corrections on a timecard validated and signed by employee/</t>
  </si>
  <si>
    <t xml:space="preserve">    based on input from the employee/supervisor.</t>
  </si>
  <si>
    <t>Food Operation:</t>
  </si>
  <si>
    <t>Quick Shot Bingo Operation:</t>
  </si>
  <si>
    <t>Property Accountability:</t>
  </si>
  <si>
    <t>NAF Credit Card</t>
  </si>
  <si>
    <t>Time and Attendance Reporting:</t>
  </si>
  <si>
    <t>Retail/Pro Shop Operations:</t>
  </si>
  <si>
    <t>35. Did the cardholder annotate car mileage and NAF vehicle plate/tag</t>
  </si>
  <si>
    <t xml:space="preserve">     number of fuel receipts?</t>
  </si>
  <si>
    <t xml:space="preserve">     documentation for each fuel transaction to include copy of DD Form 1970</t>
  </si>
  <si>
    <t xml:space="preserve">     and receipts indicating which NAF vehicle the purchase was made for?</t>
  </si>
  <si>
    <t xml:space="preserve">36. Did the cardholder adhere to AR 58-1, Motor Transportation, General </t>
  </si>
  <si>
    <t xml:space="preserve">     Acquisition, and use of motor vehicles?</t>
  </si>
  <si>
    <t>37. Did the DD Form 1970, Motor Equipment Utilization Record or other</t>
  </si>
  <si>
    <t xml:space="preserve">     appropriate dispatch record used?</t>
  </si>
  <si>
    <t>38. Did the cardholder allocate to Glac 664 for vehicle operating expense?</t>
  </si>
  <si>
    <t>39 Did the cardholder upload into U.S. Bank Access Online the backup</t>
  </si>
  <si>
    <t xml:space="preserve">      for vehicle operating expense?</t>
  </si>
  <si>
    <t xml:space="preserve">40. Did the billing official ensure backup documentation is uploaded into </t>
  </si>
  <si>
    <t xml:space="preserve">     US Bank Access Online and verify the transaction receipt is annotated</t>
  </si>
  <si>
    <t xml:space="preserve">     with the NAF vehicle mileage and plate/tag number.</t>
  </si>
  <si>
    <t>41. Did the billing official ensure the fuel transaction is allocated to Glac 664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</si>
</sst>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dd\-mmm\-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d\-mmm\-yy;@"/>
    <numFmt numFmtId="173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Symbol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4" fontId="1" fillId="33" borderId="14" xfId="58" applyNumberFormat="1" applyFont="1" applyFill="1" applyBorder="1" applyAlignment="1">
      <alignment horizontal="center"/>
    </xf>
    <xf numFmtId="164" fontId="1" fillId="33" borderId="15" xfId="58" applyNumberFormat="1" applyFont="1" applyFill="1" applyBorder="1" applyAlignment="1">
      <alignment horizontal="center"/>
    </xf>
    <xf numFmtId="9" fontId="1" fillId="0" borderId="0" xfId="58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9" fontId="1" fillId="33" borderId="15" xfId="58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left"/>
    </xf>
    <xf numFmtId="0" fontId="1" fillId="37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8" borderId="14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38" borderId="24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center"/>
    </xf>
    <xf numFmtId="0" fontId="5" fillId="39" borderId="26" xfId="0" applyFont="1" applyFill="1" applyBorder="1" applyAlignment="1" quotePrefix="1">
      <alignment horizontal="center" vertical="center"/>
    </xf>
    <xf numFmtId="0" fontId="1" fillId="39" borderId="26" xfId="0" applyFont="1" applyFill="1" applyBorder="1" applyAlignment="1">
      <alignment horizontal="center" wrapText="1"/>
    </xf>
    <xf numFmtId="0" fontId="1" fillId="39" borderId="27" xfId="0" applyFont="1" applyFill="1" applyBorder="1" applyAlignment="1">
      <alignment horizontal="center" wrapText="1"/>
    </xf>
    <xf numFmtId="164" fontId="6" fillId="0" borderId="28" xfId="58" applyNumberFormat="1" applyFont="1" applyBorder="1" applyAlignment="1">
      <alignment horizontal="center"/>
    </xf>
    <xf numFmtId="0" fontId="3" fillId="35" borderId="2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4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36" borderId="18" xfId="0" applyNumberFormat="1" applyFont="1" applyFill="1" applyBorder="1" applyAlignment="1">
      <alignment horizontal="left"/>
    </xf>
    <xf numFmtId="172" fontId="3" fillId="36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1" fillId="35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7" borderId="14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3" fillId="36" borderId="3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13" fillId="0" borderId="0" xfId="0" applyFont="1" applyAlignment="1">
      <alignment horizontal="left" shrinkToFit="1"/>
    </xf>
    <xf numFmtId="0" fontId="0" fillId="0" borderId="21" xfId="0" applyBorder="1" applyAlignment="1">
      <alignment/>
    </xf>
    <xf numFmtId="0" fontId="14" fillId="0" borderId="0" xfId="0" applyFont="1" applyAlignment="1">
      <alignment/>
    </xf>
    <xf numFmtId="9" fontId="9" fillId="0" borderId="0" xfId="0" applyNumberFormat="1" applyFont="1" applyAlignment="1">
      <alignment horizontal="right"/>
    </xf>
    <xf numFmtId="0" fontId="2" fillId="38" borderId="15" xfId="0" applyFont="1" applyFill="1" applyBorder="1" applyAlignment="1">
      <alignment horizontal="right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35" borderId="23" xfId="0" applyFont="1" applyFill="1" applyBorder="1" applyAlignment="1">
      <alignment horizontal="center"/>
    </xf>
    <xf numFmtId="0" fontId="1" fillId="37" borderId="23" xfId="0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31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9" fontId="9" fillId="0" borderId="0" xfId="0" applyNumberFormat="1" applyFont="1" applyAlignment="1">
      <alignment horizontal="left"/>
    </xf>
    <xf numFmtId="9" fontId="9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9" fontId="50" fillId="0" borderId="0" xfId="0" applyNumberFormat="1" applyFont="1" applyAlignment="1">
      <alignment horizontal="left"/>
    </xf>
    <xf numFmtId="9" fontId="50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15" fontId="9" fillId="0" borderId="32" xfId="0" applyNumberFormat="1" applyFont="1" applyBorder="1" applyAlignment="1">
      <alignment/>
    </xf>
    <xf numFmtId="166" fontId="9" fillId="0" borderId="11" xfId="0" applyNumberFormat="1" applyFont="1" applyBorder="1" applyAlignment="1">
      <alignment/>
    </xf>
    <xf numFmtId="15" fontId="9" fillId="0" borderId="18" xfId="0" applyNumberFormat="1" applyFont="1" applyBorder="1" applyAlignment="1">
      <alignment/>
    </xf>
    <xf numFmtId="164" fontId="2" fillId="4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50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64" fontId="2" fillId="0" borderId="42" xfId="58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5" fillId="36" borderId="43" xfId="0" applyFont="1" applyFill="1" applyBorder="1" applyAlignment="1" applyProtection="1">
      <alignment horizontal="left"/>
      <protection locked="0"/>
    </xf>
    <xf numFmtId="0" fontId="5" fillId="36" borderId="16" xfId="0" applyFont="1" applyFill="1" applyBorder="1" applyAlignment="1" applyProtection="1">
      <alignment horizontal="left"/>
      <protection locked="0"/>
    </xf>
    <xf numFmtId="0" fontId="5" fillId="36" borderId="28" xfId="0" applyFont="1" applyFill="1" applyBorder="1" applyAlignment="1" applyProtection="1">
      <alignment horizontal="left"/>
      <protection locked="0"/>
    </xf>
    <xf numFmtId="15" fontId="5" fillId="36" borderId="43" xfId="0" applyNumberFormat="1" applyFont="1" applyFill="1" applyBorder="1" applyAlignment="1" applyProtection="1">
      <alignment horizontal="left"/>
      <protection locked="0"/>
    </xf>
    <xf numFmtId="15" fontId="5" fillId="36" borderId="16" xfId="0" applyNumberFormat="1" applyFont="1" applyFill="1" applyBorder="1" applyAlignment="1" applyProtection="1">
      <alignment horizontal="left"/>
      <protection locked="0"/>
    </xf>
    <xf numFmtId="15" fontId="5" fillId="36" borderId="28" xfId="0" applyNumberFormat="1" applyFont="1" applyFill="1" applyBorder="1" applyAlignment="1" applyProtection="1">
      <alignment horizontal="left"/>
      <protection locked="0"/>
    </xf>
    <xf numFmtId="0" fontId="2" fillId="39" borderId="32" xfId="0" applyFont="1" applyFill="1" applyBorder="1" applyAlignment="1">
      <alignment horizontal="left"/>
    </xf>
    <xf numFmtId="0" fontId="2" fillId="39" borderId="33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2" fillId="39" borderId="2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5" fillId="36" borderId="46" xfId="0" applyFont="1" applyFill="1" applyBorder="1" applyAlignment="1" applyProtection="1">
      <alignment horizontal="left"/>
      <protection locked="0"/>
    </xf>
    <xf numFmtId="0" fontId="5" fillId="36" borderId="47" xfId="0" applyFont="1" applyFill="1" applyBorder="1" applyAlignment="1" applyProtection="1">
      <alignment horizontal="left"/>
      <protection locked="0"/>
    </xf>
    <xf numFmtId="0" fontId="5" fillId="36" borderId="48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5" fillId="39" borderId="27" xfId="0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9" borderId="45" xfId="0" applyFont="1" applyFill="1" applyBorder="1" applyAlignment="1">
      <alignment horizontal="center" vertical="center"/>
    </xf>
    <xf numFmtId="0" fontId="5" fillId="36" borderId="49" xfId="0" applyFont="1" applyFill="1" applyBorder="1" applyAlignment="1" applyProtection="1">
      <alignment horizontal="left"/>
      <protection locked="0"/>
    </xf>
    <xf numFmtId="0" fontId="5" fillId="36" borderId="50" xfId="0" applyFont="1" applyFill="1" applyBorder="1" applyAlignment="1" applyProtection="1">
      <alignment horizontal="left"/>
      <protection locked="0"/>
    </xf>
    <xf numFmtId="0" fontId="5" fillId="36" borderId="51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0" fillId="0" borderId="4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1" fillId="39" borderId="27" xfId="0" applyFont="1" applyFill="1" applyBorder="1" applyAlignment="1">
      <alignment horizontal="center" vertical="center"/>
    </xf>
    <xf numFmtId="0" fontId="1" fillId="39" borderId="44" xfId="0" applyFont="1" applyFill="1" applyBorder="1" applyAlignment="1">
      <alignment horizontal="center" vertical="center"/>
    </xf>
    <xf numFmtId="0" fontId="1" fillId="39" borderId="45" xfId="0" applyFont="1" applyFill="1" applyBorder="1" applyAlignment="1">
      <alignment horizontal="center" vertical="center"/>
    </xf>
    <xf numFmtId="0" fontId="1" fillId="39" borderId="35" xfId="0" applyFont="1" applyFill="1" applyBorder="1" applyAlignment="1">
      <alignment horizontal="center" vertical="center"/>
    </xf>
    <xf numFmtId="0" fontId="1" fillId="39" borderId="36" xfId="0" applyFont="1" applyFill="1" applyBorder="1" applyAlignment="1">
      <alignment horizontal="center" vertical="center"/>
    </xf>
    <xf numFmtId="0" fontId="1" fillId="39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1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5"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D2" sqref="D2:G2"/>
    </sheetView>
  </sheetViews>
  <sheetFormatPr defaultColWidth="9.140625" defaultRowHeight="12.75"/>
  <cols>
    <col min="1" max="1" width="10.421875" style="0" customWidth="1"/>
    <col min="2" max="2" width="9.7109375" style="0" customWidth="1"/>
    <col min="3" max="4" width="15.0039062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0.421875" style="0" bestFit="1" customWidth="1"/>
  </cols>
  <sheetData>
    <row r="1" spans="1:11" ht="24" customHeight="1" thickBot="1">
      <c r="A1" s="195" t="s">
        <v>352</v>
      </c>
      <c r="B1" s="196"/>
      <c r="C1" s="196"/>
      <c r="D1" s="196"/>
      <c r="E1" s="196"/>
      <c r="F1" s="196"/>
      <c r="G1" s="197"/>
      <c r="H1" s="17"/>
      <c r="I1" s="17"/>
      <c r="J1" s="5"/>
      <c r="K1" s="5"/>
    </row>
    <row r="2" spans="1:11" ht="18" customHeight="1">
      <c r="A2" s="192" t="s">
        <v>284</v>
      </c>
      <c r="B2" s="193"/>
      <c r="C2" s="194"/>
      <c r="D2" s="213"/>
      <c r="E2" s="214"/>
      <c r="F2" s="214"/>
      <c r="G2" s="215"/>
      <c r="H2" s="9"/>
      <c r="I2" s="9"/>
      <c r="J2" s="183"/>
      <c r="K2" s="183"/>
    </row>
    <row r="3" spans="1:9" ht="18" customHeight="1">
      <c r="A3" s="201" t="s">
        <v>237</v>
      </c>
      <c r="B3" s="202"/>
      <c r="C3" s="203"/>
      <c r="D3" s="184"/>
      <c r="E3" s="185"/>
      <c r="F3" s="185"/>
      <c r="G3" s="186"/>
      <c r="H3" s="9"/>
      <c r="I3" s="9"/>
    </row>
    <row r="4" spans="1:9" ht="18" customHeight="1">
      <c r="A4" s="201" t="s">
        <v>238</v>
      </c>
      <c r="B4" s="202"/>
      <c r="C4" s="203"/>
      <c r="D4" s="187"/>
      <c r="E4" s="188"/>
      <c r="F4" s="188"/>
      <c r="G4" s="189"/>
      <c r="H4" s="9"/>
      <c r="I4" s="9"/>
    </row>
    <row r="5" spans="1:9" ht="18" customHeight="1">
      <c r="A5" s="201" t="s">
        <v>239</v>
      </c>
      <c r="B5" s="202"/>
      <c r="C5" s="203"/>
      <c r="D5" s="184"/>
      <c r="E5" s="185"/>
      <c r="F5" s="185"/>
      <c r="G5" s="186"/>
      <c r="H5" s="9"/>
      <c r="I5" s="9"/>
    </row>
    <row r="6" spans="1:9" ht="18" customHeight="1">
      <c r="A6" s="201" t="s">
        <v>240</v>
      </c>
      <c r="B6" s="202"/>
      <c r="C6" s="203"/>
      <c r="D6" s="184"/>
      <c r="E6" s="185"/>
      <c r="F6" s="185"/>
      <c r="G6" s="186"/>
      <c r="H6" s="9"/>
      <c r="I6" s="9"/>
    </row>
    <row r="7" spans="1:9" ht="18" customHeight="1" thickBot="1">
      <c r="A7" s="198" t="s">
        <v>121</v>
      </c>
      <c r="B7" s="199"/>
      <c r="C7" s="200"/>
      <c r="D7" s="204"/>
      <c r="E7" s="205"/>
      <c r="F7" s="205"/>
      <c r="G7" s="206"/>
      <c r="H7" s="9"/>
      <c r="I7" s="9"/>
    </row>
    <row r="8" spans="1:9" ht="16.5" customHeight="1" thickBot="1">
      <c r="A8" s="190" t="s">
        <v>225</v>
      </c>
      <c r="B8" s="191"/>
      <c r="C8" s="80" t="s">
        <v>258</v>
      </c>
      <c r="D8" s="81" t="s">
        <v>261</v>
      </c>
      <c r="E8" s="70"/>
      <c r="F8" s="220" t="s">
        <v>187</v>
      </c>
      <c r="G8" s="221"/>
      <c r="H8" s="9"/>
      <c r="I8" s="9"/>
    </row>
    <row r="9" spans="1:9" ht="16.5" customHeight="1" thickBot="1">
      <c r="A9" s="216"/>
      <c r="B9" s="217"/>
      <c r="C9" s="82" t="s">
        <v>260</v>
      </c>
      <c r="D9" s="81" t="s">
        <v>262</v>
      </c>
      <c r="E9" s="13"/>
      <c r="F9" s="220"/>
      <c r="G9" s="221"/>
      <c r="H9" s="9"/>
      <c r="I9" s="9"/>
    </row>
    <row r="10" spans="1:9" ht="17.25" customHeight="1" thickBot="1">
      <c r="A10" s="218"/>
      <c r="B10" s="219"/>
      <c r="C10" s="83" t="s">
        <v>259</v>
      </c>
      <c r="D10" s="81" t="s">
        <v>263</v>
      </c>
      <c r="E10" s="14"/>
      <c r="F10" s="222"/>
      <c r="G10" s="223"/>
      <c r="H10" s="9"/>
      <c r="I10" s="9"/>
    </row>
    <row r="11" spans="1:9" ht="27.75" customHeight="1">
      <c r="A11" s="210" t="s">
        <v>235</v>
      </c>
      <c r="B11" s="211"/>
      <c r="C11" s="211"/>
      <c r="D11" s="212"/>
      <c r="E11" s="67" t="s">
        <v>221</v>
      </c>
      <c r="F11" s="68" t="s">
        <v>222</v>
      </c>
      <c r="G11" s="66" t="s">
        <v>223</v>
      </c>
      <c r="I11" s="15"/>
    </row>
    <row r="12" spans="1:9" ht="18">
      <c r="A12" s="230" t="s">
        <v>224</v>
      </c>
      <c r="B12" s="231"/>
      <c r="C12" s="231"/>
      <c r="D12" s="232"/>
      <c r="E12" s="92">
        <f>SUM(E13:E24)</f>
        <v>1232</v>
      </c>
      <c r="F12" s="91">
        <f>SUM(F13:F24)</f>
        <v>0</v>
      </c>
      <c r="G12" s="69">
        <f>F12/E12</f>
        <v>0</v>
      </c>
      <c r="I12" s="9"/>
    </row>
    <row r="13" spans="1:9" ht="18">
      <c r="A13" s="46" t="s">
        <v>427</v>
      </c>
      <c r="B13" s="159"/>
      <c r="C13" s="159"/>
      <c r="D13" s="160"/>
      <c r="E13" s="177">
        <f>Benchmarks!G49</f>
        <v>108</v>
      </c>
      <c r="F13" s="178">
        <f>Benchmarks!K49</f>
        <v>0</v>
      </c>
      <c r="G13" s="179">
        <f>Benchmarks!K50</f>
        <v>0</v>
      </c>
      <c r="I13" s="9"/>
    </row>
    <row r="14" spans="1:9" ht="15" customHeight="1">
      <c r="A14" s="207" t="s">
        <v>181</v>
      </c>
      <c r="B14" s="208"/>
      <c r="C14" s="208"/>
      <c r="D14" s="209"/>
      <c r="E14" s="63">
        <f>'Cash Controls'!H86</f>
        <v>185</v>
      </c>
      <c r="F14" s="64">
        <f>'Cash Controls'!L86</f>
        <v>0</v>
      </c>
      <c r="G14" s="65">
        <f>'Cash Controls'!L87</f>
        <v>0</v>
      </c>
      <c r="I14" s="9"/>
    </row>
    <row r="15" spans="1:9" ht="15" customHeight="1">
      <c r="A15" s="224" t="s">
        <v>216</v>
      </c>
      <c r="B15" s="225"/>
      <c r="C15" s="225"/>
      <c r="D15" s="225"/>
      <c r="E15" s="50">
        <f>'Cash Register Ops'!G73</f>
        <v>150</v>
      </c>
      <c r="F15" s="50">
        <f>'Cash Register Ops'!K73</f>
        <v>0</v>
      </c>
      <c r="G15" s="16">
        <f>'Cash Register Ops'!K74</f>
        <v>0</v>
      </c>
      <c r="I15" s="9"/>
    </row>
    <row r="16" spans="1:9" ht="15" customHeight="1">
      <c r="A16" s="224" t="s">
        <v>217</v>
      </c>
      <c r="B16" s="225"/>
      <c r="C16" s="225"/>
      <c r="D16" s="225"/>
      <c r="E16" s="50">
        <f>' Misc-Admin'!G71</f>
        <v>124</v>
      </c>
      <c r="F16" s="50">
        <f>' Misc-Admin'!K71</f>
        <v>0</v>
      </c>
      <c r="G16" s="16">
        <f>' Misc-Admin'!K72</f>
        <v>0</v>
      </c>
      <c r="I16" s="9"/>
    </row>
    <row r="17" spans="1:9" ht="15" customHeight="1">
      <c r="A17" s="224" t="s">
        <v>226</v>
      </c>
      <c r="B17" s="225"/>
      <c r="C17" s="225"/>
      <c r="D17" s="225"/>
      <c r="E17" s="50">
        <f>'Key Control'!G70</f>
        <v>63</v>
      </c>
      <c r="F17" s="50">
        <f>'Key Control'!K70</f>
        <v>0</v>
      </c>
      <c r="G17" s="16">
        <f>'Key Control'!K71</f>
        <v>0</v>
      </c>
      <c r="I17" s="9"/>
    </row>
    <row r="18" spans="1:9" ht="15" customHeight="1">
      <c r="A18" s="46" t="s">
        <v>285</v>
      </c>
      <c r="B18" s="47"/>
      <c r="C18" s="47"/>
      <c r="D18" s="47"/>
      <c r="E18" s="50">
        <f>'Vending &amp; Amusement Machines'!G38</f>
        <v>50</v>
      </c>
      <c r="F18" s="50">
        <f>'Vending &amp; Amusement Machines'!K38</f>
        <v>0</v>
      </c>
      <c r="G18" s="16">
        <f>'Vending &amp; Amusement Machines'!K39</f>
        <v>0</v>
      </c>
      <c r="I18" s="9"/>
    </row>
    <row r="19" spans="1:9" ht="15" customHeight="1">
      <c r="A19" s="224" t="s">
        <v>218</v>
      </c>
      <c r="B19" s="225"/>
      <c r="C19" s="225"/>
      <c r="D19" s="225"/>
      <c r="E19" s="50">
        <f>Bar!G75</f>
        <v>136</v>
      </c>
      <c r="F19" s="50">
        <f>Bar!K75</f>
        <v>0</v>
      </c>
      <c r="G19" s="16">
        <f>Bar!K76</f>
        <v>0</v>
      </c>
      <c r="I19" s="9"/>
    </row>
    <row r="20" spans="1:9" ht="15" customHeight="1">
      <c r="A20" s="224" t="s">
        <v>219</v>
      </c>
      <c r="B20" s="225"/>
      <c r="C20" s="225"/>
      <c r="D20" s="225"/>
      <c r="E20" s="50">
        <f>Food!G53</f>
        <v>100</v>
      </c>
      <c r="F20" s="50">
        <f>Food!K53</f>
        <v>0</v>
      </c>
      <c r="G20" s="16">
        <f>Food!K54</f>
        <v>0</v>
      </c>
      <c r="I20" s="9"/>
    </row>
    <row r="21" spans="1:9" ht="15" customHeight="1">
      <c r="A21" s="224" t="s">
        <v>330</v>
      </c>
      <c r="B21" s="225"/>
      <c r="C21" s="225"/>
      <c r="D21" s="233"/>
      <c r="E21" s="50">
        <f>Property!H60</f>
        <v>68</v>
      </c>
      <c r="F21" s="50">
        <f>Property!L60</f>
        <v>0</v>
      </c>
      <c r="G21" s="16">
        <f>Property!L61</f>
        <v>0</v>
      </c>
      <c r="I21" s="9"/>
    </row>
    <row r="22" spans="1:9" ht="15" customHeight="1">
      <c r="A22" s="46" t="s">
        <v>446</v>
      </c>
      <c r="B22" s="47"/>
      <c r="C22" s="47"/>
      <c r="D22" s="47"/>
      <c r="E22" s="120">
        <f>'NAF Card'!G81</f>
        <v>128</v>
      </c>
      <c r="F22" s="120">
        <f>'NAF Card'!K81</f>
        <v>0</v>
      </c>
      <c r="G22" s="16">
        <f>'NAF Card'!K82</f>
        <v>0</v>
      </c>
      <c r="I22" s="9"/>
    </row>
    <row r="23" spans="1:25" ht="15" customHeight="1">
      <c r="A23" s="224" t="s">
        <v>50</v>
      </c>
      <c r="B23" s="225"/>
      <c r="C23" s="225"/>
      <c r="D23" s="225"/>
      <c r="E23" s="120">
        <f>'Time &amp; Attendance'!H46</f>
        <v>70</v>
      </c>
      <c r="F23" s="120">
        <f>'Time &amp; Attendance'!L46</f>
        <v>0</v>
      </c>
      <c r="G23" s="170">
        <f>'Time &amp; Attendance'!L47</f>
        <v>0</v>
      </c>
      <c r="I23" s="9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" customHeight="1" thickBot="1">
      <c r="A24" s="227" t="s">
        <v>220</v>
      </c>
      <c r="B24" s="228"/>
      <c r="C24" s="228"/>
      <c r="D24" s="229"/>
      <c r="E24" s="51">
        <f>Retail!H33</f>
        <v>50</v>
      </c>
      <c r="F24" s="51">
        <f>Retail!L33</f>
        <v>0</v>
      </c>
      <c r="G24" s="18">
        <f>Retail!L34</f>
        <v>0</v>
      </c>
      <c r="I24" s="9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7" ht="15.75">
      <c r="A25" s="224" t="s">
        <v>281</v>
      </c>
      <c r="B25" s="225"/>
      <c r="C25" s="225"/>
      <c r="D25" s="225"/>
      <c r="E25" s="225"/>
      <c r="F25" s="225"/>
      <c r="G25" s="226"/>
    </row>
    <row r="26" spans="1:7" ht="15.75">
      <c r="A26" s="46" t="s">
        <v>282</v>
      </c>
      <c r="B26" s="86"/>
      <c r="C26" s="86"/>
      <c r="D26" s="86"/>
      <c r="E26" s="86"/>
      <c r="F26" s="86"/>
      <c r="G26" s="87"/>
    </row>
    <row r="27" spans="1:7" ht="16.5" thickBot="1">
      <c r="A27" s="88" t="s">
        <v>283</v>
      </c>
      <c r="B27" s="89"/>
      <c r="C27" s="89"/>
      <c r="D27" s="89"/>
      <c r="E27" s="89"/>
      <c r="F27" s="89"/>
      <c r="G27" s="90"/>
    </row>
    <row r="32" ht="12.75">
      <c r="A32" t="s">
        <v>187</v>
      </c>
    </row>
  </sheetData>
  <sheetProtection/>
  <mergeCells count="29">
    <mergeCell ref="A17:D17"/>
    <mergeCell ref="A25:G25"/>
    <mergeCell ref="A24:D24"/>
    <mergeCell ref="A15:D15"/>
    <mergeCell ref="A12:D12"/>
    <mergeCell ref="A20:D20"/>
    <mergeCell ref="A23:D23"/>
    <mergeCell ref="A21:D21"/>
    <mergeCell ref="A19:D19"/>
    <mergeCell ref="A16:D16"/>
    <mergeCell ref="A14:D14"/>
    <mergeCell ref="A11:D11"/>
    <mergeCell ref="A3:C3"/>
    <mergeCell ref="D2:G2"/>
    <mergeCell ref="A6:C6"/>
    <mergeCell ref="A9:B10"/>
    <mergeCell ref="D6:G6"/>
    <mergeCell ref="F8:G10"/>
    <mergeCell ref="D5:G5"/>
    <mergeCell ref="J2:K2"/>
    <mergeCell ref="D3:G3"/>
    <mergeCell ref="D4:G4"/>
    <mergeCell ref="A8:B8"/>
    <mergeCell ref="A2:C2"/>
    <mergeCell ref="A1:G1"/>
    <mergeCell ref="A7:C7"/>
    <mergeCell ref="A4:C4"/>
    <mergeCell ref="A5:C5"/>
    <mergeCell ref="D7:G7"/>
  </mergeCells>
  <conditionalFormatting sqref="G24 G14:G22">
    <cfRule type="cellIs" priority="1" dxfId="2" operator="between" stopIfTrue="1">
      <formula>0.9</formula>
      <formula>1</formula>
    </cfRule>
    <cfRule type="cellIs" priority="2" dxfId="1" operator="between" stopIfTrue="1">
      <formula>0.899</formula>
      <formula>0.75</formula>
    </cfRule>
    <cfRule type="cellIs" priority="3" dxfId="0" operator="between" stopIfTrue="1">
      <formula>0.749</formula>
      <formula>0</formula>
    </cfRule>
  </conditionalFormatting>
  <conditionalFormatting sqref="G12:G13">
    <cfRule type="cellIs" priority="4" dxfId="2" operator="between" stopIfTrue="1">
      <formula>0.9</formula>
      <formula>1</formula>
    </cfRule>
    <cfRule type="cellIs" priority="5" dxfId="1" operator="between" stopIfTrue="1">
      <formula>0.899</formula>
      <formula>0.75</formula>
    </cfRule>
    <cfRule type="cellIs" priority="6" dxfId="0" operator="between" stopIfTrue="1">
      <formula>0.749</formula>
      <formula>0</formula>
    </cfRule>
  </conditionalFormatting>
  <printOptions horizontalCentered="1"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2.28125" style="0" customWidth="1"/>
    <col min="6" max="6" width="8.7109375" style="0" customWidth="1"/>
    <col min="7" max="7" width="6.7109375" style="0" customWidth="1"/>
    <col min="8" max="8" width="12.57421875" style="0" customWidth="1"/>
    <col min="9" max="9" width="2.28125" style="0" customWidth="1"/>
    <col min="10" max="10" width="12.57421875" style="0" customWidth="1"/>
    <col min="11" max="11" width="2.28125" style="0" customWidth="1"/>
    <col min="12" max="12" width="12.57421875" style="0" customWidth="1"/>
  </cols>
  <sheetData>
    <row r="1" spans="1:13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  <c r="M1" s="5"/>
    </row>
    <row r="2" spans="1:13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5"/>
    </row>
    <row r="4" spans="1:12" ht="15">
      <c r="A4" s="2" t="s">
        <v>184</v>
      </c>
      <c r="B4" s="2"/>
      <c r="C4" s="32"/>
      <c r="D4" s="34"/>
      <c r="E4" s="34"/>
      <c r="F4" s="115"/>
      <c r="G4" s="105"/>
      <c r="K4" s="53" t="s">
        <v>254</v>
      </c>
      <c r="L4" s="52"/>
    </row>
    <row r="5" spans="1:7" ht="15">
      <c r="A5" s="2" t="s">
        <v>185</v>
      </c>
      <c r="B5" s="2"/>
      <c r="C5" s="32">
        <f>'IC Summary'!D3</f>
        <v>0</v>
      </c>
      <c r="D5" s="34"/>
      <c r="E5" s="34"/>
      <c r="F5" s="115"/>
      <c r="G5" s="105"/>
    </row>
    <row r="6" spans="1:7" ht="15">
      <c r="A6" s="2" t="s">
        <v>186</v>
      </c>
      <c r="B6" s="2"/>
      <c r="C6" s="94">
        <f>'IC Summary'!D4</f>
        <v>0</v>
      </c>
      <c r="D6" s="34"/>
      <c r="E6" s="34"/>
      <c r="F6" s="115"/>
      <c r="G6" s="105"/>
    </row>
    <row r="7" spans="1:12" ht="12.75">
      <c r="A7" s="8"/>
      <c r="B7" s="8"/>
      <c r="C7" s="8"/>
      <c r="D7" s="8"/>
      <c r="E7" s="8"/>
      <c r="H7" s="19" t="s">
        <v>250</v>
      </c>
      <c r="I7" s="19"/>
      <c r="J7" s="19"/>
      <c r="K7" s="19"/>
      <c r="L7" s="19" t="s">
        <v>250</v>
      </c>
    </row>
    <row r="8" spans="1:12" ht="12.75">
      <c r="A8" s="246" t="s">
        <v>622</v>
      </c>
      <c r="B8" s="246"/>
      <c r="C8" s="246"/>
      <c r="D8" s="246"/>
      <c r="E8" s="246"/>
      <c r="H8" s="4" t="s">
        <v>252</v>
      </c>
      <c r="I8" s="19"/>
      <c r="J8" s="4" t="s">
        <v>234</v>
      </c>
      <c r="K8" s="19"/>
      <c r="L8" s="19" t="s">
        <v>253</v>
      </c>
    </row>
    <row r="10" spans="1:12" ht="12.75">
      <c r="A10" t="s">
        <v>198</v>
      </c>
      <c r="H10" s="137"/>
      <c r="I10" s="3"/>
      <c r="J10" s="139" t="s">
        <v>187</v>
      </c>
      <c r="K10" s="45"/>
      <c r="L10" s="139"/>
    </row>
    <row r="11" spans="1:12" ht="12.75">
      <c r="A11" t="s">
        <v>112</v>
      </c>
      <c r="H11" s="20">
        <f>IF(J11=99,0,4)</f>
        <v>4</v>
      </c>
      <c r="J11" s="36" t="s">
        <v>187</v>
      </c>
      <c r="K11" s="44"/>
      <c r="L11" s="38"/>
    </row>
    <row r="12" spans="1:12" ht="12.75">
      <c r="A12" t="s">
        <v>113</v>
      </c>
      <c r="H12" s="20">
        <f>IF(J12=99,0,4)</f>
        <v>4</v>
      </c>
      <c r="J12" s="36" t="s">
        <v>187</v>
      </c>
      <c r="K12" s="44"/>
      <c r="L12" s="38"/>
    </row>
    <row r="13" ht="12.75">
      <c r="A13" s="8" t="s">
        <v>509</v>
      </c>
    </row>
    <row r="14" spans="8:12" ht="12.75">
      <c r="H14" s="19"/>
      <c r="J14" s="39"/>
      <c r="K14" s="44"/>
      <c r="L14" s="40"/>
    </row>
    <row r="15" spans="1:12" ht="12.75">
      <c r="A15" t="s">
        <v>199</v>
      </c>
      <c r="H15" s="137"/>
      <c r="I15" s="3"/>
      <c r="J15" s="139"/>
      <c r="K15" s="45"/>
      <c r="L15" s="139"/>
    </row>
    <row r="16" spans="1:12" ht="12.75">
      <c r="A16" t="s">
        <v>429</v>
      </c>
      <c r="H16" s="20">
        <f aca="true" t="shared" si="0" ref="H16:H21">IF(J16=99,0,4)</f>
        <v>4</v>
      </c>
      <c r="J16" s="36" t="s">
        <v>187</v>
      </c>
      <c r="K16" s="44"/>
      <c r="L16" s="38"/>
    </row>
    <row r="17" spans="1:12" ht="12.75">
      <c r="A17" t="s">
        <v>430</v>
      </c>
      <c r="H17" s="20">
        <f t="shared" si="0"/>
        <v>4</v>
      </c>
      <c r="J17" s="36" t="s">
        <v>187</v>
      </c>
      <c r="K17" s="44"/>
      <c r="L17" s="38"/>
    </row>
    <row r="18" spans="1:12" ht="12.75">
      <c r="A18" t="s">
        <v>431</v>
      </c>
      <c r="H18" s="20">
        <f t="shared" si="0"/>
        <v>4</v>
      </c>
      <c r="J18" s="36" t="s">
        <v>187</v>
      </c>
      <c r="K18" s="44"/>
      <c r="L18" s="38"/>
    </row>
    <row r="19" spans="1:12" ht="12.75">
      <c r="A19" t="s">
        <v>432</v>
      </c>
      <c r="H19" s="20">
        <f t="shared" si="0"/>
        <v>4</v>
      </c>
      <c r="J19" s="36" t="s">
        <v>187</v>
      </c>
      <c r="K19" s="44"/>
      <c r="L19" s="38"/>
    </row>
    <row r="20" spans="1:12" ht="12.75">
      <c r="A20" t="s">
        <v>433</v>
      </c>
      <c r="H20" s="20">
        <f t="shared" si="0"/>
        <v>4</v>
      </c>
      <c r="J20" s="36" t="s">
        <v>187</v>
      </c>
      <c r="K20" s="44"/>
      <c r="L20" s="38"/>
    </row>
    <row r="21" spans="1:12" ht="12.75">
      <c r="A21" t="s">
        <v>434</v>
      </c>
      <c r="H21" s="20">
        <f t="shared" si="0"/>
        <v>4</v>
      </c>
      <c r="J21" s="36" t="s">
        <v>187</v>
      </c>
      <c r="K21" s="44"/>
      <c r="L21" s="38"/>
    </row>
    <row r="22" ht="12.75">
      <c r="A22" t="s">
        <v>435</v>
      </c>
    </row>
    <row r="23" spans="1:12" ht="12.75">
      <c r="A23" t="s">
        <v>436</v>
      </c>
      <c r="H23" s="20">
        <f>IF(J23=99,0,4)</f>
        <v>4</v>
      </c>
      <c r="J23" s="36" t="s">
        <v>187</v>
      </c>
      <c r="K23" s="44"/>
      <c r="L23" s="38"/>
    </row>
    <row r="24" ht="12.75">
      <c r="A24" t="s">
        <v>572</v>
      </c>
    </row>
    <row r="25" spans="1:12" ht="12.75">
      <c r="A25" t="s">
        <v>437</v>
      </c>
      <c r="H25" s="20">
        <f>IF(J25=99,0,4)</f>
        <v>4</v>
      </c>
      <c r="J25" s="36" t="s">
        <v>187</v>
      </c>
      <c r="K25" s="44"/>
      <c r="L25" s="38"/>
    </row>
    <row r="26" spans="1:12" ht="12.75">
      <c r="A26" t="s">
        <v>438</v>
      </c>
      <c r="H26" s="20">
        <f>IF(J26=99,0,4)</f>
        <v>4</v>
      </c>
      <c r="J26" s="36" t="s">
        <v>187</v>
      </c>
      <c r="K26" s="44"/>
      <c r="L26" s="38"/>
    </row>
    <row r="27" ht="12.75">
      <c r="A27" t="s">
        <v>439</v>
      </c>
    </row>
    <row r="28" spans="1:12" ht="12.75">
      <c r="A28" t="s">
        <v>440</v>
      </c>
      <c r="H28" s="20">
        <f>IF(J28=99,0,4)</f>
        <v>4</v>
      </c>
      <c r="J28" s="36" t="s">
        <v>187</v>
      </c>
      <c r="K28" s="44"/>
      <c r="L28" s="38"/>
    </row>
    <row r="29" spans="1:12" ht="12.75">
      <c r="A29" t="s">
        <v>574</v>
      </c>
      <c r="H29" s="146"/>
      <c r="I29" s="3"/>
      <c r="J29" s="147"/>
      <c r="K29" s="45"/>
      <c r="L29" s="147"/>
    </row>
    <row r="30" spans="1:12" ht="12.75">
      <c r="A30" s="8" t="s">
        <v>573</v>
      </c>
      <c r="H30" s="20">
        <f>IF(J30=99,0,4)</f>
        <v>4</v>
      </c>
      <c r="J30" s="36" t="s">
        <v>187</v>
      </c>
      <c r="K30" s="44"/>
      <c r="L30" s="38"/>
    </row>
    <row r="31" spans="1:12" ht="12.75">
      <c r="A31" s="8" t="s">
        <v>441</v>
      </c>
      <c r="H31" s="21"/>
      <c r="I31" s="3"/>
      <c r="J31" s="40"/>
      <c r="K31" s="45"/>
      <c r="L31" s="40"/>
    </row>
    <row r="32" spans="1:12" ht="12.75">
      <c r="A32" s="8" t="s">
        <v>442</v>
      </c>
      <c r="H32" s="20">
        <f>IF(J32=99,0,4)</f>
        <v>4</v>
      </c>
      <c r="J32" s="36" t="s">
        <v>187</v>
      </c>
      <c r="K32" s="44"/>
      <c r="L32" s="38"/>
    </row>
    <row r="33" spans="1:12" ht="12.75">
      <c r="A33" s="8" t="s">
        <v>443</v>
      </c>
      <c r="H33" s="20">
        <f>IF(J33=99,0,4)</f>
        <v>4</v>
      </c>
      <c r="J33" s="36" t="s">
        <v>187</v>
      </c>
      <c r="K33" s="44"/>
      <c r="L33" s="38"/>
    </row>
    <row r="34" spans="1:12" ht="12.75">
      <c r="A34" s="8" t="s">
        <v>444</v>
      </c>
      <c r="H34" s="21"/>
      <c r="I34" s="3"/>
      <c r="J34" s="40"/>
      <c r="K34" s="45"/>
      <c r="L34" s="40"/>
    </row>
    <row r="35" spans="1:12" ht="12.75">
      <c r="A35" s="8" t="s">
        <v>445</v>
      </c>
      <c r="H35" s="20">
        <f>IF(J35=99,0,4)</f>
        <v>4</v>
      </c>
      <c r="J35" s="36" t="s">
        <v>187</v>
      </c>
      <c r="K35" s="44"/>
      <c r="L35" s="38"/>
    </row>
    <row r="36" spans="2:12" ht="12.75">
      <c r="B36" s="7"/>
      <c r="C36" s="7"/>
      <c r="D36" s="7"/>
      <c r="E36" s="7"/>
      <c r="F36" s="7"/>
      <c r="G36" s="7"/>
      <c r="H36" s="21"/>
      <c r="I36" s="21"/>
      <c r="J36" s="21"/>
      <c r="K36" s="22"/>
      <c r="L36" s="21"/>
    </row>
    <row r="37" spans="1:12" ht="12.75">
      <c r="A37" s="246" t="s">
        <v>229</v>
      </c>
      <c r="B37" s="246"/>
      <c r="C37" s="246"/>
      <c r="D37" s="246"/>
      <c r="H37" s="20">
        <f>SUM(H10:H35)</f>
        <v>64</v>
      </c>
      <c r="I37" s="2"/>
      <c r="J37" s="2"/>
      <c r="K37" s="2"/>
      <c r="L37" s="55">
        <f>SUM(L10:L35)</f>
        <v>0</v>
      </c>
    </row>
    <row r="38" spans="8:12" ht="12.75">
      <c r="H38" s="2"/>
      <c r="I38" s="2"/>
      <c r="J38" s="2"/>
      <c r="K38" s="2"/>
      <c r="L38" s="24">
        <f>L37/H37</f>
        <v>0</v>
      </c>
    </row>
    <row r="39" spans="1:12" ht="12.75" customHeight="1">
      <c r="A39" s="2" t="s">
        <v>190</v>
      </c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8"/>
    </row>
    <row r="40" spans="1:12" ht="12.75">
      <c r="A40" s="8"/>
      <c r="B40" s="299"/>
      <c r="C40" s="300"/>
      <c r="D40" s="300"/>
      <c r="E40" s="300"/>
      <c r="F40" s="300"/>
      <c r="G40" s="300"/>
      <c r="H40" s="300"/>
      <c r="I40" s="300"/>
      <c r="J40" s="300"/>
      <c r="K40" s="300"/>
      <c r="L40" s="301"/>
    </row>
    <row r="41" spans="1:12" ht="12.75">
      <c r="A41" s="8"/>
      <c r="B41" s="299"/>
      <c r="C41" s="300"/>
      <c r="D41" s="300"/>
      <c r="E41" s="300"/>
      <c r="F41" s="300"/>
      <c r="G41" s="300"/>
      <c r="H41" s="300"/>
      <c r="I41" s="300"/>
      <c r="J41" s="300"/>
      <c r="K41" s="300"/>
      <c r="L41" s="301"/>
    </row>
    <row r="42" spans="1:12" ht="12.75">
      <c r="A42" s="8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1"/>
    </row>
    <row r="43" spans="1:12" ht="12.75">
      <c r="A43" s="8"/>
      <c r="B43" s="299"/>
      <c r="C43" s="300"/>
      <c r="D43" s="300"/>
      <c r="E43" s="300"/>
      <c r="F43" s="300"/>
      <c r="G43" s="300"/>
      <c r="H43" s="300"/>
      <c r="I43" s="300"/>
      <c r="J43" s="300"/>
      <c r="K43" s="300"/>
      <c r="L43" s="301"/>
    </row>
    <row r="44" spans="1:12" ht="12.75">
      <c r="A44" s="8"/>
      <c r="B44" s="299"/>
      <c r="C44" s="300"/>
      <c r="D44" s="300"/>
      <c r="E44" s="300"/>
      <c r="F44" s="300"/>
      <c r="G44" s="300"/>
      <c r="H44" s="300"/>
      <c r="I44" s="300"/>
      <c r="J44" s="300"/>
      <c r="K44" s="300"/>
      <c r="L44" s="301"/>
    </row>
    <row r="45" spans="1:12" ht="12.75">
      <c r="A45" s="8"/>
      <c r="B45" s="299"/>
      <c r="C45" s="300"/>
      <c r="D45" s="300"/>
      <c r="E45" s="300"/>
      <c r="F45" s="300"/>
      <c r="G45" s="300"/>
      <c r="H45" s="300"/>
      <c r="I45" s="300"/>
      <c r="J45" s="300"/>
      <c r="K45" s="300"/>
      <c r="L45" s="301"/>
    </row>
    <row r="46" spans="2:12" ht="12.75">
      <c r="B46" s="299"/>
      <c r="C46" s="300"/>
      <c r="D46" s="300"/>
      <c r="E46" s="300"/>
      <c r="F46" s="300"/>
      <c r="G46" s="300"/>
      <c r="H46" s="300"/>
      <c r="I46" s="300"/>
      <c r="J46" s="300"/>
      <c r="K46" s="300"/>
      <c r="L46" s="301"/>
    </row>
    <row r="47" spans="2:12" ht="12.75">
      <c r="B47" s="293"/>
      <c r="C47" s="294"/>
      <c r="D47" s="294"/>
      <c r="E47" s="294"/>
      <c r="F47" s="294"/>
      <c r="G47" s="294"/>
      <c r="H47" s="294"/>
      <c r="I47" s="294"/>
      <c r="J47" s="294"/>
      <c r="K47" s="294"/>
      <c r="L47" s="295"/>
    </row>
    <row r="48" spans="1:12" ht="1.5" customHeight="1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</row>
  </sheetData>
  <sheetProtection/>
  <mergeCells count="13">
    <mergeCell ref="B46:L46"/>
    <mergeCell ref="B47:L47"/>
    <mergeCell ref="A48:L48"/>
    <mergeCell ref="B41:L41"/>
    <mergeCell ref="B42:L42"/>
    <mergeCell ref="B43:L43"/>
    <mergeCell ref="B44:L44"/>
    <mergeCell ref="A1:L2"/>
    <mergeCell ref="A8:E8"/>
    <mergeCell ref="A37:D37"/>
    <mergeCell ref="B39:L39"/>
    <mergeCell ref="B40:L40"/>
    <mergeCell ref="B45:L45"/>
  </mergeCells>
  <conditionalFormatting sqref="L38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45" right="0.45" top="0.75" bottom="0.75" header="0.3" footer="0.3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4.00390625" style="0" customWidth="1"/>
    <col min="6" max="6" width="3.8515625" style="0" customWidth="1"/>
    <col min="7" max="7" width="6.7109375" style="0" customWidth="1"/>
    <col min="8" max="8" width="12.57421875" style="0" customWidth="1"/>
    <col min="9" max="9" width="2.28125" style="0" customWidth="1"/>
    <col min="10" max="10" width="12.57421875" style="0" customWidth="1"/>
    <col min="11" max="11" width="2.28125" style="0" customWidth="1"/>
    <col min="12" max="12" width="12.57421875" style="0" customWidth="1"/>
  </cols>
  <sheetData>
    <row r="1" spans="1:13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  <c r="M1" s="5"/>
    </row>
    <row r="2" spans="1:13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5"/>
    </row>
    <row r="4" spans="1:12" ht="15">
      <c r="A4" s="2" t="s">
        <v>184</v>
      </c>
      <c r="B4" s="2"/>
      <c r="C4" s="32"/>
      <c r="D4" s="34"/>
      <c r="E4" s="34"/>
      <c r="F4" s="115"/>
      <c r="G4" s="105"/>
      <c r="K4" s="53" t="s">
        <v>254</v>
      </c>
      <c r="L4" s="52"/>
    </row>
    <row r="5" spans="1:7" ht="15">
      <c r="A5" s="2" t="s">
        <v>185</v>
      </c>
      <c r="B5" s="2"/>
      <c r="C5" s="32">
        <f>'IC Summary'!D3</f>
        <v>0</v>
      </c>
      <c r="D5" s="34"/>
      <c r="E5" s="34"/>
      <c r="F5" s="115"/>
      <c r="G5" s="105"/>
    </row>
    <row r="6" spans="1:7" ht="15">
      <c r="A6" s="2" t="s">
        <v>186</v>
      </c>
      <c r="B6" s="2"/>
      <c r="C6" s="94">
        <f>'IC Summary'!D4</f>
        <v>0</v>
      </c>
      <c r="D6" s="34"/>
      <c r="E6" s="34"/>
      <c r="F6" s="115"/>
      <c r="G6" s="105"/>
    </row>
    <row r="7" spans="1:12" ht="12.75">
      <c r="A7" s="110"/>
      <c r="F7" s="49"/>
      <c r="G7" s="116"/>
      <c r="H7" s="149" t="s">
        <v>250</v>
      </c>
      <c r="I7" s="150"/>
      <c r="J7" s="150"/>
      <c r="K7" s="19"/>
      <c r="L7" s="57" t="s">
        <v>250</v>
      </c>
    </row>
    <row r="8" spans="1:12" ht="12.75">
      <c r="A8" s="246" t="s">
        <v>623</v>
      </c>
      <c r="B8" s="246"/>
      <c r="C8" s="246"/>
      <c r="D8" s="246"/>
      <c r="E8" s="246"/>
      <c r="F8" s="49"/>
      <c r="G8" s="49"/>
      <c r="H8" s="58" t="s">
        <v>252</v>
      </c>
      <c r="I8" s="19"/>
      <c r="J8" s="59" t="s">
        <v>234</v>
      </c>
      <c r="K8" s="19"/>
      <c r="L8" s="58" t="s">
        <v>253</v>
      </c>
    </row>
    <row r="9" spans="1:7" ht="12.75">
      <c r="A9" s="49"/>
      <c r="B9" s="49"/>
      <c r="C9" s="49"/>
      <c r="D9" s="49"/>
      <c r="E9" s="49"/>
      <c r="F9" s="49"/>
      <c r="G9" s="49"/>
    </row>
    <row r="10" spans="1:12" s="2" customFormat="1" ht="12.75">
      <c r="A10" s="8" t="s">
        <v>453</v>
      </c>
      <c r="B10" s="8"/>
      <c r="H10" s="20">
        <f>IF(J10=99,0,4)</f>
        <v>4</v>
      </c>
      <c r="I10"/>
      <c r="J10" s="36" t="s">
        <v>187</v>
      </c>
      <c r="K10" s="44" t="s">
        <v>200</v>
      </c>
      <c r="L10" s="38"/>
    </row>
    <row r="11" spans="1:12" s="2" customFormat="1" ht="12.75">
      <c r="A11" s="8" t="s">
        <v>454</v>
      </c>
      <c r="B11" s="8"/>
      <c r="H11" s="20">
        <f>IF(J11=99,0,4)</f>
        <v>4</v>
      </c>
      <c r="I11"/>
      <c r="J11" s="36" t="s">
        <v>187</v>
      </c>
      <c r="K11" s="44" t="s">
        <v>200</v>
      </c>
      <c r="L11" s="38"/>
    </row>
    <row r="12" spans="1:12" s="2" customFormat="1" ht="12.75">
      <c r="A12" s="8" t="s">
        <v>455</v>
      </c>
      <c r="B12" s="8"/>
      <c r="H12" s="20">
        <f>IF(J12=99,0,4)</f>
        <v>4</v>
      </c>
      <c r="I12"/>
      <c r="J12" s="36" t="s">
        <v>187</v>
      </c>
      <c r="K12" s="44" t="s">
        <v>200</v>
      </c>
      <c r="L12" s="38"/>
    </row>
    <row r="13" spans="1:7" ht="12.75">
      <c r="A13" s="171" t="s">
        <v>510</v>
      </c>
      <c r="B13" s="49"/>
      <c r="C13" s="49"/>
      <c r="D13" s="49"/>
      <c r="E13" s="49"/>
      <c r="F13" s="49"/>
      <c r="G13" s="49"/>
    </row>
    <row r="14" spans="1:12" s="2" customFormat="1" ht="12.75">
      <c r="A14" s="8" t="s">
        <v>456</v>
      </c>
      <c r="B14" s="8"/>
      <c r="H14" s="20">
        <f>IF(J14=99,0,4)</f>
        <v>4</v>
      </c>
      <c r="I14"/>
      <c r="J14" s="36" t="s">
        <v>187</v>
      </c>
      <c r="K14" s="44" t="s">
        <v>200</v>
      </c>
      <c r="L14" s="38"/>
    </row>
    <row r="15" spans="1:12" s="2" customFormat="1" ht="12.75">
      <c r="A15" s="8" t="s">
        <v>457</v>
      </c>
      <c r="B15" s="8"/>
      <c r="H15" s="20">
        <f>IF(J15=99,0,4)</f>
        <v>4</v>
      </c>
      <c r="I15"/>
      <c r="J15" s="36" t="s">
        <v>187</v>
      </c>
      <c r="K15" s="44" t="s">
        <v>200</v>
      </c>
      <c r="L15" s="38"/>
    </row>
    <row r="16" spans="1:12" ht="12.75">
      <c r="A16" s="8" t="s">
        <v>331</v>
      </c>
      <c r="H16" s="146"/>
      <c r="I16" s="3"/>
      <c r="J16" s="147"/>
      <c r="K16" s="45"/>
      <c r="L16" s="147"/>
    </row>
    <row r="17" spans="1:12" ht="12.75">
      <c r="A17" s="8" t="s">
        <v>458</v>
      </c>
      <c r="H17" s="20">
        <f>IF(J17=99,0,4)</f>
        <v>4</v>
      </c>
      <c r="J17" s="36" t="s">
        <v>187</v>
      </c>
      <c r="K17" s="44" t="s">
        <v>200</v>
      </c>
      <c r="L17" s="38"/>
    </row>
    <row r="18" spans="1:12" ht="12.75">
      <c r="A18" s="8" t="s">
        <v>332</v>
      </c>
      <c r="H18" s="146"/>
      <c r="I18" s="3"/>
      <c r="J18" s="147"/>
      <c r="K18" s="45"/>
      <c r="L18" s="147"/>
    </row>
    <row r="19" spans="1:12" ht="12.75">
      <c r="A19" s="8" t="s">
        <v>459</v>
      </c>
      <c r="H19" s="20">
        <f>IF(J19=99,0,4)</f>
        <v>4</v>
      </c>
      <c r="J19" s="36" t="s">
        <v>187</v>
      </c>
      <c r="K19" s="44" t="s">
        <v>200</v>
      </c>
      <c r="L19" s="38"/>
    </row>
    <row r="20" ht="12.75">
      <c r="A20" s="8" t="s">
        <v>333</v>
      </c>
    </row>
    <row r="21" spans="1:12" ht="12.75">
      <c r="A21" s="8" t="s">
        <v>334</v>
      </c>
      <c r="H21" s="21"/>
      <c r="I21" s="3"/>
      <c r="J21" s="40"/>
      <c r="K21" s="45"/>
      <c r="L21" s="40"/>
    </row>
    <row r="22" spans="1:12" ht="12.75">
      <c r="A22" s="8" t="s">
        <v>335</v>
      </c>
      <c r="H22" s="21"/>
      <c r="I22" s="3"/>
      <c r="J22" s="40"/>
      <c r="K22" s="45"/>
      <c r="L22" s="40"/>
    </row>
    <row r="23" spans="1:12" ht="12.75">
      <c r="A23" s="8" t="s">
        <v>460</v>
      </c>
      <c r="H23" s="20">
        <f>IF(J23=99,0,4)</f>
        <v>4</v>
      </c>
      <c r="J23" s="36" t="s">
        <v>187</v>
      </c>
      <c r="K23" s="44" t="s">
        <v>200</v>
      </c>
      <c r="L23" s="38"/>
    </row>
    <row r="24" ht="12.75">
      <c r="A24" s="8" t="s">
        <v>336</v>
      </c>
    </row>
    <row r="25" spans="1:12" ht="12.75">
      <c r="A25" s="8" t="s">
        <v>461</v>
      </c>
      <c r="H25" s="20">
        <f>IF(J25=99,0,4)</f>
        <v>4</v>
      </c>
      <c r="J25" s="36" t="s">
        <v>187</v>
      </c>
      <c r="K25" s="44" t="s">
        <v>200</v>
      </c>
      <c r="L25" s="38"/>
    </row>
    <row r="26" ht="12.75">
      <c r="A26" s="8" t="s">
        <v>337</v>
      </c>
    </row>
    <row r="27" spans="1:12" ht="12.75">
      <c r="A27" s="8" t="s">
        <v>338</v>
      </c>
      <c r="H27" s="21"/>
      <c r="I27" s="3"/>
      <c r="J27" s="40"/>
      <c r="K27" s="45"/>
      <c r="L27" s="40"/>
    </row>
    <row r="28" spans="1:12" ht="12.75">
      <c r="A28" s="8" t="s">
        <v>462</v>
      </c>
      <c r="H28" s="20">
        <f>IF(J28=99,0,4)</f>
        <v>4</v>
      </c>
      <c r="J28" s="36" t="s">
        <v>187</v>
      </c>
      <c r="K28" s="44" t="s">
        <v>200</v>
      </c>
      <c r="L28" s="38"/>
    </row>
    <row r="29" ht="12.75">
      <c r="A29" s="8" t="s">
        <v>518</v>
      </c>
    </row>
    <row r="30" ht="12.75">
      <c r="A30" s="8" t="s">
        <v>519</v>
      </c>
    </row>
    <row r="31" spans="1:12" ht="12.75">
      <c r="A31" s="8" t="s">
        <v>463</v>
      </c>
      <c r="H31" s="20">
        <f>IF(J31=99,0,4)</f>
        <v>4</v>
      </c>
      <c r="J31" s="36" t="s">
        <v>187</v>
      </c>
      <c r="K31" s="44" t="s">
        <v>200</v>
      </c>
      <c r="L31" s="38"/>
    </row>
    <row r="32" ht="12.75">
      <c r="A32" s="8" t="s">
        <v>517</v>
      </c>
    </row>
    <row r="33" spans="1:12" ht="12.75">
      <c r="A33" s="8" t="s">
        <v>464</v>
      </c>
      <c r="H33" s="20">
        <f>IF(J33=99,0,4)</f>
        <v>4</v>
      </c>
      <c r="J33" s="36" t="s">
        <v>187</v>
      </c>
      <c r="K33" s="44" t="s">
        <v>200</v>
      </c>
      <c r="L33" s="38"/>
    </row>
    <row r="34" spans="1:12" ht="12.75">
      <c r="A34" s="8" t="s">
        <v>514</v>
      </c>
      <c r="H34" s="146"/>
      <c r="I34" s="3"/>
      <c r="J34" s="147"/>
      <c r="K34" s="45"/>
      <c r="L34" s="147"/>
    </row>
    <row r="35" s="2" customFormat="1" ht="12.75">
      <c r="A35" s="8" t="s">
        <v>515</v>
      </c>
    </row>
    <row r="36" spans="1:16" s="2" customFormat="1" ht="12.75">
      <c r="A36" s="8" t="s">
        <v>516</v>
      </c>
      <c r="P36" s="2" t="s">
        <v>187</v>
      </c>
    </row>
    <row r="37" spans="1:12" s="2" customFormat="1" ht="12.75">
      <c r="A37" s="8" t="s">
        <v>465</v>
      </c>
      <c r="H37" s="20">
        <f>IF(J37=99,0,4)</f>
        <v>4</v>
      </c>
      <c r="I37"/>
      <c r="J37" s="36" t="s">
        <v>187</v>
      </c>
      <c r="K37" s="44" t="s">
        <v>200</v>
      </c>
      <c r="L37" s="38"/>
    </row>
    <row r="38" s="2" customFormat="1" ht="12.75">
      <c r="A38" s="8" t="s">
        <v>511</v>
      </c>
    </row>
    <row r="39" s="2" customFormat="1" ht="12.75">
      <c r="A39" s="8" t="s">
        <v>512</v>
      </c>
    </row>
    <row r="40" spans="1:12" s="2" customFormat="1" ht="12.75">
      <c r="A40" s="8" t="s">
        <v>466</v>
      </c>
      <c r="H40" s="20">
        <f>IF(J40=99,0,4)</f>
        <v>4</v>
      </c>
      <c r="I40"/>
      <c r="J40" s="36" t="s">
        <v>187</v>
      </c>
      <c r="K40" s="44" t="s">
        <v>200</v>
      </c>
      <c r="L40" s="38"/>
    </row>
    <row r="41" s="2" customFormat="1" ht="12.75">
      <c r="A41" s="8" t="s">
        <v>513</v>
      </c>
    </row>
    <row r="42" spans="1:12" s="2" customFormat="1" ht="12.75">
      <c r="A42" s="8" t="s">
        <v>467</v>
      </c>
      <c r="H42" s="20">
        <f>IF(J42=99,0,4)</f>
        <v>4</v>
      </c>
      <c r="I42"/>
      <c r="J42" s="36" t="s">
        <v>187</v>
      </c>
      <c r="K42" s="44" t="s">
        <v>200</v>
      </c>
      <c r="L42" s="38"/>
    </row>
    <row r="43" s="2" customFormat="1" ht="12.75">
      <c r="A43" s="8" t="s">
        <v>339</v>
      </c>
    </row>
    <row r="44" s="2" customFormat="1" ht="12.75">
      <c r="A44" s="8" t="s">
        <v>340</v>
      </c>
    </row>
    <row r="45" s="2" customFormat="1" ht="12.75">
      <c r="A45" s="8" t="s">
        <v>341</v>
      </c>
    </row>
    <row r="46" spans="1:12" s="2" customFormat="1" ht="12.75">
      <c r="A46" s="8" t="s">
        <v>468</v>
      </c>
      <c r="H46" s="20">
        <f>IF(J46=99,0,4)</f>
        <v>4</v>
      </c>
      <c r="I46"/>
      <c r="J46" s="36" t="s">
        <v>187</v>
      </c>
      <c r="K46" s="44" t="s">
        <v>200</v>
      </c>
      <c r="L46" s="38"/>
    </row>
    <row r="47" s="2" customFormat="1" ht="12.75">
      <c r="A47" s="8" t="s">
        <v>342</v>
      </c>
    </row>
    <row r="48" spans="1:12" s="2" customFormat="1" ht="12.75">
      <c r="A48" s="8" t="s">
        <v>469</v>
      </c>
      <c r="H48" s="20">
        <f>IF(J48=99,0,4)</f>
        <v>4</v>
      </c>
      <c r="I48"/>
      <c r="J48" s="36" t="s">
        <v>187</v>
      </c>
      <c r="K48" s="44" t="s">
        <v>200</v>
      </c>
      <c r="L48" s="38"/>
    </row>
    <row r="49" s="2" customFormat="1" ht="12.75">
      <c r="A49" s="8" t="s">
        <v>470</v>
      </c>
    </row>
    <row r="50" spans="1:12" s="2" customFormat="1" ht="12.75">
      <c r="A50" s="8" t="s">
        <v>471</v>
      </c>
      <c r="H50" s="20">
        <f>IF(J50=99,0,4)</f>
        <v>4</v>
      </c>
      <c r="I50"/>
      <c r="J50" s="36"/>
      <c r="K50" s="44" t="s">
        <v>200</v>
      </c>
      <c r="L50" s="38"/>
    </row>
    <row r="51" s="2" customFormat="1" ht="12.75">
      <c r="A51" s="8" t="s">
        <v>520</v>
      </c>
    </row>
    <row r="52" spans="1:12" s="2" customFormat="1" ht="12.75">
      <c r="A52" s="8" t="s">
        <v>472</v>
      </c>
      <c r="H52" s="20">
        <f>IF(J52=99,0,4)</f>
        <v>4</v>
      </c>
      <c r="I52"/>
      <c r="J52" s="36"/>
      <c r="K52" s="44" t="s">
        <v>200</v>
      </c>
      <c r="L52" s="38"/>
    </row>
    <row r="53" spans="1:12" s="2" customFormat="1" ht="12.75">
      <c r="A53" s="8" t="s">
        <v>473</v>
      </c>
      <c r="H53" s="20">
        <f>IF(J53=99,0,4)</f>
        <v>4</v>
      </c>
      <c r="I53"/>
      <c r="J53" s="36"/>
      <c r="K53" s="44" t="s">
        <v>200</v>
      </c>
      <c r="L53" s="38"/>
    </row>
    <row r="54" s="2" customFormat="1" ht="12.75">
      <c r="A54" s="8" t="s">
        <v>521</v>
      </c>
    </row>
    <row r="55" spans="1:12" s="2" customFormat="1" ht="12.75">
      <c r="A55" s="8" t="s">
        <v>474</v>
      </c>
      <c r="H55" s="20">
        <f>IF(J55=99,0,4)</f>
        <v>4</v>
      </c>
      <c r="I55"/>
      <c r="J55" s="36"/>
      <c r="K55" s="44" t="s">
        <v>200</v>
      </c>
      <c r="L55" s="38"/>
    </row>
    <row r="56" s="2" customFormat="1" ht="12.75">
      <c r="A56" s="8" t="s">
        <v>522</v>
      </c>
    </row>
    <row r="57" spans="1:12" s="2" customFormat="1" ht="12.75">
      <c r="A57" s="8" t="s">
        <v>475</v>
      </c>
      <c r="H57" s="20">
        <f>IF(J57=99,0,4)</f>
        <v>4</v>
      </c>
      <c r="I57"/>
      <c r="J57" s="36"/>
      <c r="K57" s="44" t="s">
        <v>200</v>
      </c>
      <c r="L57" s="38"/>
    </row>
    <row r="58" s="2" customFormat="1" ht="12.75">
      <c r="A58" s="8" t="s">
        <v>523</v>
      </c>
    </row>
    <row r="59" s="2" customFormat="1" ht="12.75">
      <c r="A59" s="8"/>
    </row>
    <row r="60" spans="1:12" ht="12.75">
      <c r="A60" s="246" t="s">
        <v>353</v>
      </c>
      <c r="B60" s="246"/>
      <c r="C60" s="246"/>
      <c r="D60" s="246"/>
      <c r="E60" s="246"/>
      <c r="F60" s="246"/>
      <c r="G60" s="73"/>
      <c r="H60" s="20">
        <f>SUM(H10:H48)</f>
        <v>68</v>
      </c>
      <c r="I60" s="2"/>
      <c r="J60" s="2"/>
      <c r="K60" s="2"/>
      <c r="L60" s="55">
        <f>SUM(L10:L48)</f>
        <v>0</v>
      </c>
    </row>
    <row r="61" spans="8:12" ht="12.75">
      <c r="H61" s="2"/>
      <c r="I61" s="2"/>
      <c r="J61" s="2"/>
      <c r="K61" s="2"/>
      <c r="L61" s="24">
        <f>L60/H60</f>
        <v>0</v>
      </c>
    </row>
    <row r="62" spans="1:12" ht="12.75" customHeight="1">
      <c r="A62" s="2" t="s">
        <v>190</v>
      </c>
      <c r="B62" s="296"/>
      <c r="C62" s="297"/>
      <c r="D62" s="297"/>
      <c r="E62" s="297"/>
      <c r="F62" s="297"/>
      <c r="G62" s="297"/>
      <c r="H62" s="297"/>
      <c r="I62" s="297"/>
      <c r="J62" s="297"/>
      <c r="K62" s="297"/>
      <c r="L62" s="298"/>
    </row>
    <row r="63" spans="1:12" ht="12.75">
      <c r="A63" s="8"/>
      <c r="B63" s="299"/>
      <c r="C63" s="300"/>
      <c r="D63" s="300"/>
      <c r="E63" s="300"/>
      <c r="F63" s="300"/>
      <c r="G63" s="300"/>
      <c r="H63" s="300"/>
      <c r="I63" s="300"/>
      <c r="J63" s="300"/>
      <c r="K63" s="300"/>
      <c r="L63" s="301"/>
    </row>
    <row r="64" spans="1:12" ht="12.75">
      <c r="A64" s="8"/>
      <c r="B64" s="299"/>
      <c r="C64" s="300"/>
      <c r="D64" s="300"/>
      <c r="E64" s="300"/>
      <c r="F64" s="300"/>
      <c r="G64" s="300"/>
      <c r="H64" s="300"/>
      <c r="I64" s="300"/>
      <c r="J64" s="300"/>
      <c r="K64" s="300"/>
      <c r="L64" s="301"/>
    </row>
    <row r="65" spans="1:12" ht="12.75">
      <c r="A65" s="8"/>
      <c r="B65" s="299"/>
      <c r="C65" s="300"/>
      <c r="D65" s="300"/>
      <c r="E65" s="300"/>
      <c r="F65" s="300"/>
      <c r="G65" s="300"/>
      <c r="H65" s="300"/>
      <c r="I65" s="300"/>
      <c r="J65" s="300"/>
      <c r="K65" s="300"/>
      <c r="L65" s="301"/>
    </row>
    <row r="66" spans="1:12" ht="12.75">
      <c r="A66" s="8"/>
      <c r="B66" s="299"/>
      <c r="C66" s="300"/>
      <c r="D66" s="300"/>
      <c r="E66" s="300"/>
      <c r="F66" s="300"/>
      <c r="G66" s="300"/>
      <c r="H66" s="300"/>
      <c r="I66" s="300"/>
      <c r="J66" s="300"/>
      <c r="K66" s="300"/>
      <c r="L66" s="301"/>
    </row>
    <row r="67" spans="1:12" ht="12.75">
      <c r="A67" s="8"/>
      <c r="B67" s="299"/>
      <c r="C67" s="300"/>
      <c r="D67" s="300"/>
      <c r="E67" s="300"/>
      <c r="F67" s="300"/>
      <c r="G67" s="300"/>
      <c r="H67" s="300"/>
      <c r="I67" s="300"/>
      <c r="J67" s="300"/>
      <c r="K67" s="300"/>
      <c r="L67" s="301"/>
    </row>
    <row r="68" spans="1:12" ht="12.75">
      <c r="A68" s="8"/>
      <c r="B68" s="299"/>
      <c r="C68" s="300"/>
      <c r="D68" s="300"/>
      <c r="E68" s="300"/>
      <c r="F68" s="300"/>
      <c r="G68" s="300"/>
      <c r="H68" s="300"/>
      <c r="I68" s="300"/>
      <c r="J68" s="300"/>
      <c r="K68" s="300"/>
      <c r="L68" s="301"/>
    </row>
    <row r="69" spans="1:12" ht="12.75">
      <c r="A69" s="8"/>
      <c r="B69" s="299"/>
      <c r="C69" s="300"/>
      <c r="D69" s="300"/>
      <c r="E69" s="300"/>
      <c r="F69" s="300"/>
      <c r="G69" s="300"/>
      <c r="H69" s="300"/>
      <c r="I69" s="300"/>
      <c r="J69" s="300"/>
      <c r="K69" s="300"/>
      <c r="L69" s="301"/>
    </row>
    <row r="70" spans="2:12" ht="12.75">
      <c r="B70" s="299"/>
      <c r="C70" s="300"/>
      <c r="D70" s="300"/>
      <c r="E70" s="300"/>
      <c r="F70" s="300"/>
      <c r="G70" s="300"/>
      <c r="H70" s="300"/>
      <c r="I70" s="300"/>
      <c r="J70" s="300"/>
      <c r="K70" s="300"/>
      <c r="L70" s="301"/>
    </row>
    <row r="71" spans="2:12" ht="12.75">
      <c r="B71" s="293"/>
      <c r="C71" s="294"/>
      <c r="D71" s="294"/>
      <c r="E71" s="294"/>
      <c r="F71" s="294"/>
      <c r="G71" s="294"/>
      <c r="H71" s="294"/>
      <c r="I71" s="294"/>
      <c r="J71" s="294"/>
      <c r="K71" s="294"/>
      <c r="L71" s="295"/>
    </row>
  </sheetData>
  <sheetProtection/>
  <mergeCells count="13">
    <mergeCell ref="A1:L2"/>
    <mergeCell ref="A8:E8"/>
    <mergeCell ref="A60:F60"/>
    <mergeCell ref="B62:L62"/>
    <mergeCell ref="B66:L66"/>
    <mergeCell ref="B67:L67"/>
    <mergeCell ref="B63:L63"/>
    <mergeCell ref="B64:L64"/>
    <mergeCell ref="B65:L65"/>
    <mergeCell ref="B70:L70"/>
    <mergeCell ref="B71:L71"/>
    <mergeCell ref="B68:L68"/>
    <mergeCell ref="B69:L69"/>
  </mergeCells>
  <conditionalFormatting sqref="L61">
    <cfRule type="cellIs" priority="1" dxfId="2" operator="between" stopIfTrue="1">
      <formula>0.9</formula>
      <formula>1</formula>
    </cfRule>
    <cfRule type="cellIs" priority="2" dxfId="1" operator="between" stopIfTrue="1">
      <formula>0.899</formula>
      <formula>0.75</formula>
    </cfRule>
    <cfRule type="cellIs" priority="3" dxfId="0" operator="between" stopIfTrue="1">
      <formula>0.749</formula>
      <formula>0</formula>
    </cfRule>
  </conditionalFormatting>
  <printOptions horizontalCentered="1"/>
  <pageMargins left="0.5" right="0.5" top="1" bottom="0.75" header="0.5" footer="0.5"/>
  <pageSetup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7"/>
  <sheetViews>
    <sheetView zoomScale="120" zoomScaleNormal="120" zoomScalePageLayoutView="0" workbookViewId="0" topLeftCell="A1">
      <selection activeCell="C4" sqref="C4"/>
    </sheetView>
  </sheetViews>
  <sheetFormatPr defaultColWidth="9.140625" defaultRowHeight="12.75"/>
  <cols>
    <col min="3" max="3" width="12.140625" style="0" customWidth="1"/>
    <col min="5" max="5" width="10.00390625" style="0" customWidth="1"/>
    <col min="6" max="6" width="18.7109375" style="0" customWidth="1"/>
    <col min="7" max="7" width="11.7109375" style="0" customWidth="1"/>
    <col min="8" max="8" width="2.28125" style="0" customWidth="1"/>
    <col min="9" max="9" width="11.7109375" style="0" customWidth="1"/>
    <col min="10" max="10" width="2.28125" style="0" customWidth="1"/>
    <col min="11" max="11" width="11.7109375" style="0" customWidth="1"/>
  </cols>
  <sheetData>
    <row r="1" spans="1:12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5"/>
    </row>
    <row r="2" spans="1:12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5"/>
    </row>
    <row r="4" spans="1:10" ht="15">
      <c r="A4" s="2" t="s">
        <v>184</v>
      </c>
      <c r="B4" s="2"/>
      <c r="C4" s="32"/>
      <c r="D4" s="34"/>
      <c r="E4" s="35"/>
      <c r="F4" s="105"/>
      <c r="J4" s="2" t="s">
        <v>255</v>
      </c>
    </row>
    <row r="5" spans="1:6" ht="15">
      <c r="A5" s="2" t="s">
        <v>185</v>
      </c>
      <c r="B5" s="2"/>
      <c r="C5" s="32">
        <f>'IC Summary'!D3</f>
        <v>0</v>
      </c>
      <c r="D5" s="34"/>
      <c r="E5" s="35"/>
      <c r="F5" s="105"/>
    </row>
    <row r="6" spans="1:6" ht="15">
      <c r="A6" s="2" t="s">
        <v>186</v>
      </c>
      <c r="B6" s="2"/>
      <c r="C6" s="94">
        <f>'IC Summary'!D4</f>
        <v>0</v>
      </c>
      <c r="D6" s="34"/>
      <c r="E6" s="35"/>
      <c r="F6" s="105"/>
    </row>
    <row r="7" spans="7:11" ht="12.75">
      <c r="G7" s="57" t="s">
        <v>250</v>
      </c>
      <c r="H7" s="19"/>
      <c r="I7" s="19"/>
      <c r="J7" s="19"/>
      <c r="K7" s="57" t="s">
        <v>250</v>
      </c>
    </row>
    <row r="8" spans="1:11" ht="12.75" customHeight="1">
      <c r="A8" s="246" t="s">
        <v>624</v>
      </c>
      <c r="B8" s="246"/>
      <c r="C8" s="246"/>
      <c r="D8" s="246"/>
      <c r="F8" s="126"/>
      <c r="G8" s="58" t="s">
        <v>252</v>
      </c>
      <c r="H8" s="19"/>
      <c r="I8" s="59" t="s">
        <v>234</v>
      </c>
      <c r="J8" s="19"/>
      <c r="K8" s="58" t="s">
        <v>253</v>
      </c>
    </row>
    <row r="9" ht="12.75" customHeight="1">
      <c r="F9" s="129"/>
    </row>
    <row r="10" spans="1:11" ht="12.75" customHeight="1">
      <c r="A10" s="8" t="s">
        <v>357</v>
      </c>
      <c r="B10" s="8"/>
      <c r="C10" s="8"/>
      <c r="D10" s="8"/>
      <c r="E10" s="8"/>
      <c r="F10" s="153"/>
      <c r="G10" s="20">
        <f>IF(I10=99,0,4)</f>
        <v>4</v>
      </c>
      <c r="I10" s="36" t="s">
        <v>187</v>
      </c>
      <c r="J10" s="44"/>
      <c r="K10" s="38"/>
    </row>
    <row r="11" spans="1:12" ht="12.75" customHeight="1">
      <c r="A11" s="8" t="s">
        <v>584</v>
      </c>
      <c r="B11" s="8"/>
      <c r="C11" s="8"/>
      <c r="D11" s="8"/>
      <c r="E11" s="8"/>
      <c r="F11" s="153"/>
      <c r="G11" s="20">
        <f>IF(I11=99,0,4)</f>
        <v>4</v>
      </c>
      <c r="I11" s="36" t="s">
        <v>187</v>
      </c>
      <c r="J11" s="44"/>
      <c r="K11" s="38"/>
      <c r="L11" s="7"/>
    </row>
    <row r="12" spans="1:11" ht="12.75" customHeight="1">
      <c r="A12" s="8" t="s">
        <v>358</v>
      </c>
      <c r="B12" s="8"/>
      <c r="C12" s="8"/>
      <c r="D12" s="8"/>
      <c r="E12" s="8"/>
      <c r="F12" s="153"/>
      <c r="G12" s="20">
        <f>IF(I12=99,0,4)</f>
        <v>4</v>
      </c>
      <c r="I12" s="36" t="s">
        <v>187</v>
      </c>
      <c r="J12" s="44"/>
      <c r="K12" s="38"/>
    </row>
    <row r="13" spans="1:11" ht="12.75" customHeight="1">
      <c r="A13" s="8" t="s">
        <v>359</v>
      </c>
      <c r="B13" s="8"/>
      <c r="C13" s="8"/>
      <c r="D13" s="8"/>
      <c r="E13" s="8"/>
      <c r="F13" s="153"/>
      <c r="G13" s="21"/>
      <c r="H13" s="3"/>
      <c r="I13" s="40"/>
      <c r="J13" s="45"/>
      <c r="K13" s="40"/>
    </row>
    <row r="14" spans="1:11" ht="12.75" customHeight="1">
      <c r="A14" s="8" t="s">
        <v>360</v>
      </c>
      <c r="B14" s="8"/>
      <c r="C14" s="8"/>
      <c r="D14" s="8"/>
      <c r="E14" s="8"/>
      <c r="F14" s="153"/>
      <c r="G14" s="20">
        <f>IF(I14=99,0,4)</f>
        <v>4</v>
      </c>
      <c r="I14" s="36" t="s">
        <v>187</v>
      </c>
      <c r="J14" s="44"/>
      <c r="K14" s="38"/>
    </row>
    <row r="15" spans="1:11" ht="12.75" customHeight="1">
      <c r="A15" s="8" t="s">
        <v>361</v>
      </c>
      <c r="B15" s="8"/>
      <c r="C15" s="8"/>
      <c r="D15" s="8"/>
      <c r="E15" s="8"/>
      <c r="F15" s="154"/>
      <c r="G15" s="20">
        <f>IF(I15=99,0,4)</f>
        <v>4</v>
      </c>
      <c r="I15" s="36" t="s">
        <v>187</v>
      </c>
      <c r="J15" s="44"/>
      <c r="K15" s="38"/>
    </row>
    <row r="16" spans="1:11" ht="12.75" customHeight="1">
      <c r="A16" s="8" t="s">
        <v>362</v>
      </c>
      <c r="B16" s="8"/>
      <c r="C16" s="8"/>
      <c r="D16" s="8"/>
      <c r="E16" s="8"/>
      <c r="F16" s="153"/>
      <c r="G16" s="20">
        <f>IF(I16=99,0,4)</f>
        <v>4</v>
      </c>
      <c r="I16" s="36" t="s">
        <v>187</v>
      </c>
      <c r="J16" s="44"/>
      <c r="K16" s="38"/>
    </row>
    <row r="17" spans="1:11" ht="12.75" customHeight="1">
      <c r="A17" s="8" t="s">
        <v>363</v>
      </c>
      <c r="B17" s="8"/>
      <c r="C17" s="8"/>
      <c r="D17" s="8"/>
      <c r="E17" s="8"/>
      <c r="F17" s="153"/>
      <c r="G17" s="20">
        <f>IF(I17=99,0,4)</f>
        <v>4</v>
      </c>
      <c r="I17" s="36" t="s">
        <v>187</v>
      </c>
      <c r="J17" s="44"/>
      <c r="K17" s="38"/>
    </row>
    <row r="18" spans="1:11" ht="12.75" customHeight="1">
      <c r="A18" s="8" t="s">
        <v>364</v>
      </c>
      <c r="B18" s="8"/>
      <c r="C18" s="8"/>
      <c r="D18" s="8"/>
      <c r="E18" s="8"/>
      <c r="F18" s="153"/>
      <c r="G18" s="20">
        <f>IF(I18=99,0,4)</f>
        <v>4</v>
      </c>
      <c r="I18" s="36" t="s">
        <v>187</v>
      </c>
      <c r="J18" s="44"/>
      <c r="K18" s="38"/>
    </row>
    <row r="19" spans="1:11" ht="12.75" customHeight="1">
      <c r="A19" s="8" t="s">
        <v>365</v>
      </c>
      <c r="B19" s="8"/>
      <c r="C19" s="8"/>
      <c r="D19" s="8"/>
      <c r="E19" s="8"/>
      <c r="F19" s="153"/>
      <c r="G19" s="3"/>
      <c r="H19" s="3"/>
      <c r="I19" s="3"/>
      <c r="J19" s="3"/>
      <c r="K19" s="3"/>
    </row>
    <row r="20" spans="1:11" ht="12.75" customHeight="1">
      <c r="A20" s="8" t="s">
        <v>366</v>
      </c>
      <c r="B20" s="8"/>
      <c r="C20" s="8"/>
      <c r="D20" s="8"/>
      <c r="E20" s="8"/>
      <c r="F20" s="153"/>
      <c r="G20" s="20">
        <f>IF(I20=99,0,4)</f>
        <v>4</v>
      </c>
      <c r="I20" s="36" t="s">
        <v>187</v>
      </c>
      <c r="J20" s="44"/>
      <c r="K20" s="38"/>
    </row>
    <row r="21" spans="1:11" ht="12.75" customHeight="1">
      <c r="A21" s="8" t="s">
        <v>367</v>
      </c>
      <c r="B21" s="8"/>
      <c r="C21" s="8"/>
      <c r="D21" s="8"/>
      <c r="E21" s="8"/>
      <c r="F21" s="154"/>
      <c r="G21" s="21"/>
      <c r="H21" s="3"/>
      <c r="I21" s="40"/>
      <c r="J21" s="45"/>
      <c r="K21" s="40"/>
    </row>
    <row r="22" spans="1:11" ht="12.75" customHeight="1">
      <c r="A22" s="8" t="s">
        <v>368</v>
      </c>
      <c r="B22" s="8"/>
      <c r="C22" s="8"/>
      <c r="D22" s="8"/>
      <c r="E22" s="8"/>
      <c r="F22" s="153"/>
      <c r="G22" s="20">
        <f>IF(I22=99,0,4)</f>
        <v>4</v>
      </c>
      <c r="I22" s="36" t="s">
        <v>187</v>
      </c>
      <c r="J22" s="44"/>
      <c r="K22" s="38"/>
    </row>
    <row r="23" spans="1:11" ht="12.75" customHeight="1">
      <c r="A23" s="8" t="s">
        <v>369</v>
      </c>
      <c r="B23" s="8"/>
      <c r="C23" s="8"/>
      <c r="D23" s="8"/>
      <c r="E23" s="8"/>
      <c r="F23" s="153"/>
      <c r="G23" s="21"/>
      <c r="H23" s="3"/>
      <c r="I23" s="40"/>
      <c r="J23" s="45"/>
      <c r="K23" s="40"/>
    </row>
    <row r="24" spans="1:11" ht="12.75" customHeight="1">
      <c r="A24" s="8" t="s">
        <v>370</v>
      </c>
      <c r="B24" s="8"/>
      <c r="C24" s="8"/>
      <c r="D24" s="8"/>
      <c r="E24" s="8"/>
      <c r="F24" s="153"/>
      <c r="G24" s="20">
        <f>IF(I24=99,0,4)</f>
        <v>4</v>
      </c>
      <c r="I24" s="36" t="s">
        <v>187</v>
      </c>
      <c r="J24" s="44"/>
      <c r="K24" s="38"/>
    </row>
    <row r="25" spans="1:11" ht="12.75" customHeight="1">
      <c r="A25" s="8" t="s">
        <v>371</v>
      </c>
      <c r="B25" s="8"/>
      <c r="C25" s="8"/>
      <c r="D25" s="8"/>
      <c r="E25" s="8"/>
      <c r="F25" s="153"/>
      <c r="G25" s="21"/>
      <c r="H25" s="3"/>
      <c r="I25" s="40"/>
      <c r="J25" s="45"/>
      <c r="K25" s="40"/>
    </row>
    <row r="26" spans="1:11" ht="12.75" customHeight="1">
      <c r="A26" s="8" t="s">
        <v>372</v>
      </c>
      <c r="B26" s="8"/>
      <c r="C26" s="8"/>
      <c r="D26" s="8"/>
      <c r="E26" s="8"/>
      <c r="F26" s="153"/>
      <c r="G26" s="20">
        <f>IF(I26=99,0,4)</f>
        <v>4</v>
      </c>
      <c r="I26" s="36" t="s">
        <v>187</v>
      </c>
      <c r="J26" s="44"/>
      <c r="K26" s="38"/>
    </row>
    <row r="27" spans="1:11" ht="12.75" customHeight="1">
      <c r="A27" s="8" t="s">
        <v>373</v>
      </c>
      <c r="B27" s="8"/>
      <c r="C27" s="8"/>
      <c r="D27" s="8"/>
      <c r="E27" s="8"/>
      <c r="F27" s="153"/>
      <c r="G27" s="20">
        <f>IF(I27=99,0,4)</f>
        <v>4</v>
      </c>
      <c r="I27" s="36" t="s">
        <v>187</v>
      </c>
      <c r="J27" s="44"/>
      <c r="K27" s="38"/>
    </row>
    <row r="28" spans="1:11" ht="12.75" customHeight="1">
      <c r="A28" s="8" t="s">
        <v>374</v>
      </c>
      <c r="B28" s="8"/>
      <c r="C28" s="8"/>
      <c r="D28" s="8"/>
      <c r="E28" s="8"/>
      <c r="F28" s="153"/>
      <c r="G28" s="20">
        <f>IF(I28=99,0,4)</f>
        <v>4</v>
      </c>
      <c r="I28" s="36" t="s">
        <v>187</v>
      </c>
      <c r="J28" s="44"/>
      <c r="K28" s="38"/>
    </row>
    <row r="29" spans="1:11" ht="12.75" customHeight="1">
      <c r="A29" s="29" t="s">
        <v>375</v>
      </c>
      <c r="B29" s="29"/>
      <c r="C29" s="8"/>
      <c r="D29" s="8"/>
      <c r="E29" s="8"/>
      <c r="F29" s="153"/>
      <c r="G29" s="20">
        <f>IF(I29=99,0,4)</f>
        <v>4</v>
      </c>
      <c r="I29" s="36" t="s">
        <v>187</v>
      </c>
      <c r="J29" s="44"/>
      <c r="K29" s="38"/>
    </row>
    <row r="30" spans="1:12" ht="12.75" customHeight="1">
      <c r="A30" s="8" t="s">
        <v>376</v>
      </c>
      <c r="B30" s="8"/>
      <c r="C30" s="8"/>
      <c r="D30" s="8"/>
      <c r="E30" s="8"/>
      <c r="F30" s="153"/>
      <c r="G30" s="151"/>
      <c r="H30" s="151"/>
      <c r="I30" s="151"/>
      <c r="J30" s="151"/>
      <c r="K30" s="151"/>
      <c r="L30" s="3"/>
    </row>
    <row r="31" spans="1:11" ht="12.75" customHeight="1">
      <c r="A31" s="151" t="s">
        <v>377</v>
      </c>
      <c r="B31" s="8"/>
      <c r="C31" s="8"/>
      <c r="D31" s="8"/>
      <c r="E31" s="8"/>
      <c r="F31" s="153"/>
      <c r="G31" s="20">
        <f>IF(I31=99,0,4)</f>
        <v>4</v>
      </c>
      <c r="I31" s="36" t="s">
        <v>187</v>
      </c>
      <c r="J31" s="44"/>
      <c r="K31" s="38"/>
    </row>
    <row r="32" spans="1:11" ht="12.75" customHeight="1">
      <c r="A32" s="151" t="s">
        <v>378</v>
      </c>
      <c r="B32" s="8"/>
      <c r="C32" s="8"/>
      <c r="D32" s="8"/>
      <c r="E32" s="8"/>
      <c r="F32" s="153"/>
      <c r="G32" s="156"/>
      <c r="H32" s="151"/>
      <c r="I32" s="152"/>
      <c r="J32" s="157"/>
      <c r="K32" s="152"/>
    </row>
    <row r="33" spans="1:11" ht="12.75" customHeight="1">
      <c r="A33" s="246" t="s">
        <v>379</v>
      </c>
      <c r="B33" s="246"/>
      <c r="C33" s="246"/>
      <c r="D33" s="8"/>
      <c r="E33" s="8"/>
      <c r="F33" s="153"/>
      <c r="G33" s="20">
        <f>IF(I33=99,0,4)</f>
        <v>4</v>
      </c>
      <c r="I33" s="36" t="s">
        <v>187</v>
      </c>
      <c r="J33" s="44"/>
      <c r="K33" s="38"/>
    </row>
    <row r="34" spans="1:11" ht="12.75" customHeight="1">
      <c r="A34" s="8" t="s">
        <v>380</v>
      </c>
      <c r="B34" s="8"/>
      <c r="C34" s="8"/>
      <c r="D34" s="8"/>
      <c r="E34" s="8"/>
      <c r="F34" s="153"/>
      <c r="G34" s="156"/>
      <c r="H34" s="156"/>
      <c r="I34" s="156"/>
      <c r="J34" s="156"/>
      <c r="K34" s="156"/>
    </row>
    <row r="35" spans="1:11" ht="12.75" customHeight="1">
      <c r="A35" s="8" t="s">
        <v>381</v>
      </c>
      <c r="B35" s="8"/>
      <c r="C35" s="8"/>
      <c r="D35" s="8"/>
      <c r="E35" s="8"/>
      <c r="F35" s="153"/>
      <c r="G35" s="20">
        <f>IF(I35=99,0,4)</f>
        <v>4</v>
      </c>
      <c r="I35" s="36" t="s">
        <v>187</v>
      </c>
      <c r="J35" s="44"/>
      <c r="K35" s="38"/>
    </row>
    <row r="36" spans="1:11" ht="12.75" customHeight="1">
      <c r="A36" s="8" t="s">
        <v>382</v>
      </c>
      <c r="B36" s="8"/>
      <c r="C36" s="8"/>
      <c r="D36" s="8"/>
      <c r="E36" s="8"/>
      <c r="F36" s="154"/>
      <c r="G36" s="156"/>
      <c r="H36" s="151"/>
      <c r="I36" s="152"/>
      <c r="J36" s="157"/>
      <c r="K36" s="152"/>
    </row>
    <row r="37" spans="1:11" ht="12.75" customHeight="1">
      <c r="A37" s="8" t="s">
        <v>383</v>
      </c>
      <c r="B37" s="8"/>
      <c r="C37" s="8"/>
      <c r="D37" s="8"/>
      <c r="E37" s="8"/>
      <c r="F37" s="153"/>
      <c r="G37" s="20">
        <f>IF(I37=99,0,4)</f>
        <v>4</v>
      </c>
      <c r="I37" s="36" t="s">
        <v>187</v>
      </c>
      <c r="J37" s="44"/>
      <c r="K37" s="38"/>
    </row>
    <row r="38" spans="1:11" ht="12.75" customHeight="1">
      <c r="A38" s="8" t="s">
        <v>384</v>
      </c>
      <c r="B38" s="8"/>
      <c r="C38" s="8"/>
      <c r="D38" s="8"/>
      <c r="E38" s="8"/>
      <c r="F38" s="153"/>
      <c r="G38" s="20">
        <f>IF(I38=99,0,4)</f>
        <v>4</v>
      </c>
      <c r="I38" s="36"/>
      <c r="J38" s="44"/>
      <c r="K38" s="38"/>
    </row>
    <row r="39" spans="1:11" ht="12.75" customHeight="1">
      <c r="A39" s="8" t="s">
        <v>385</v>
      </c>
      <c r="B39" s="8"/>
      <c r="C39" s="8"/>
      <c r="D39" s="8"/>
      <c r="E39" s="8"/>
      <c r="F39" s="153"/>
      <c r="G39" s="156"/>
      <c r="H39" s="151"/>
      <c r="I39" s="152"/>
      <c r="J39" s="157"/>
      <c r="K39" s="152"/>
    </row>
    <row r="40" spans="1:11" ht="12.75" customHeight="1">
      <c r="A40" s="8" t="s">
        <v>386</v>
      </c>
      <c r="B40" s="8"/>
      <c r="C40" s="8"/>
      <c r="D40" s="8"/>
      <c r="E40" s="8"/>
      <c r="F40" s="153"/>
      <c r="G40" s="20">
        <f>IF(I40=99,0,4)</f>
        <v>0</v>
      </c>
      <c r="I40" s="36">
        <v>99</v>
      </c>
      <c r="J40" s="44"/>
      <c r="K40" s="38"/>
    </row>
    <row r="41" spans="1:11" ht="12.75" customHeight="1">
      <c r="A41" s="8" t="s">
        <v>387</v>
      </c>
      <c r="B41" s="8"/>
      <c r="C41" s="8"/>
      <c r="D41" s="8"/>
      <c r="E41" s="8"/>
      <c r="F41" s="153"/>
      <c r="G41" s="20">
        <f>IF(I41=99,0,4)</f>
        <v>0</v>
      </c>
      <c r="I41" s="36">
        <v>99</v>
      </c>
      <c r="J41" s="44"/>
      <c r="K41" s="38"/>
    </row>
    <row r="42" spans="1:11" ht="12.75" customHeight="1">
      <c r="A42" s="8" t="s">
        <v>388</v>
      </c>
      <c r="B42" s="8"/>
      <c r="C42" s="8"/>
      <c r="D42" s="8"/>
      <c r="E42" s="8"/>
      <c r="F42" s="153"/>
      <c r="G42" s="20">
        <f>IF(I42=99,0,4)</f>
        <v>0</v>
      </c>
      <c r="I42" s="36">
        <v>99</v>
      </c>
      <c r="J42" s="44"/>
      <c r="K42" s="38"/>
    </row>
    <row r="43" spans="1:11" ht="12.75" customHeight="1">
      <c r="A43" s="8" t="s">
        <v>389</v>
      </c>
      <c r="B43" s="8"/>
      <c r="C43" s="8"/>
      <c r="D43" s="8"/>
      <c r="E43" s="8"/>
      <c r="F43" s="153"/>
      <c r="G43" s="156"/>
      <c r="H43" s="151"/>
      <c r="I43" s="152"/>
      <c r="J43" s="157"/>
      <c r="K43" s="152"/>
    </row>
    <row r="44" spans="1:11" ht="12.75" customHeight="1">
      <c r="A44" s="8" t="s">
        <v>390</v>
      </c>
      <c r="B44" s="8"/>
      <c r="C44" s="8"/>
      <c r="D44" s="8"/>
      <c r="E44" s="8"/>
      <c r="F44" s="153"/>
      <c r="G44" s="20">
        <f>IF(I44=99,0,4)</f>
        <v>0</v>
      </c>
      <c r="I44" s="36">
        <v>99</v>
      </c>
      <c r="J44" s="44"/>
      <c r="K44" s="38"/>
    </row>
    <row r="45" spans="1:11" ht="12.75" customHeight="1">
      <c r="A45" s="8" t="s">
        <v>391</v>
      </c>
      <c r="B45" s="8"/>
      <c r="C45" s="8"/>
      <c r="D45" s="8"/>
      <c r="E45" s="8"/>
      <c r="F45" s="153"/>
      <c r="G45" s="156"/>
      <c r="H45" s="151"/>
      <c r="I45" s="152"/>
      <c r="J45" s="157"/>
      <c r="K45" s="152"/>
    </row>
    <row r="46" spans="1:11" ht="12.75" customHeight="1">
      <c r="A46" s="8" t="s">
        <v>392</v>
      </c>
      <c r="B46" s="8"/>
      <c r="C46" s="8"/>
      <c r="D46" s="8"/>
      <c r="E46" s="8"/>
      <c r="F46" s="153"/>
      <c r="G46" s="20">
        <f>IF(I46=99,0,4)</f>
        <v>0</v>
      </c>
      <c r="I46" s="36">
        <v>99</v>
      </c>
      <c r="J46" s="44"/>
      <c r="K46" s="38"/>
    </row>
    <row r="47" spans="1:11" ht="12.75" customHeight="1">
      <c r="A47" s="8" t="s">
        <v>393</v>
      </c>
      <c r="B47" s="8"/>
      <c r="C47" s="8"/>
      <c r="D47" s="8"/>
      <c r="E47" s="8"/>
      <c r="F47" s="153"/>
      <c r="G47" s="156"/>
      <c r="H47" s="151"/>
      <c r="I47" s="152"/>
      <c r="J47" s="157"/>
      <c r="K47" s="152"/>
    </row>
    <row r="48" spans="1:11" ht="12.75" customHeight="1">
      <c r="A48" s="8" t="s">
        <v>394</v>
      </c>
      <c r="B48" s="8"/>
      <c r="C48" s="8"/>
      <c r="D48" s="8"/>
      <c r="E48" s="8"/>
      <c r="F48" s="153"/>
      <c r="G48" s="20">
        <f>IF(I48=99,0,4)</f>
        <v>0</v>
      </c>
      <c r="I48" s="36">
        <v>99</v>
      </c>
      <c r="J48" s="44"/>
      <c r="K48" s="38"/>
    </row>
    <row r="49" spans="1:11" ht="12.75" customHeight="1">
      <c r="A49" s="8" t="s">
        <v>395</v>
      </c>
      <c r="B49" s="8"/>
      <c r="C49" s="8"/>
      <c r="D49" s="8"/>
      <c r="E49" s="8"/>
      <c r="F49" s="153"/>
      <c r="G49" s="151"/>
      <c r="H49" s="151"/>
      <c r="I49" s="151"/>
      <c r="J49" s="151"/>
      <c r="K49" s="151"/>
    </row>
    <row r="50" spans="1:11" ht="12.75" customHeight="1">
      <c r="A50" s="8" t="s">
        <v>396</v>
      </c>
      <c r="B50" s="8"/>
      <c r="C50" s="8"/>
      <c r="D50" s="8"/>
      <c r="E50" s="8"/>
      <c r="F50" s="153"/>
      <c r="G50" s="20">
        <f>IF(I50=99,0,4)</f>
        <v>0</v>
      </c>
      <c r="I50" s="36">
        <v>99</v>
      </c>
      <c r="J50" s="44"/>
      <c r="K50" s="38"/>
    </row>
    <row r="51" spans="1:11" ht="12.75" customHeight="1">
      <c r="A51" s="8" t="s">
        <v>397</v>
      </c>
      <c r="B51" s="8"/>
      <c r="C51" s="8"/>
      <c r="D51" s="8"/>
      <c r="E51" s="8"/>
      <c r="F51" s="153"/>
      <c r="G51" s="156"/>
      <c r="H51" s="151"/>
      <c r="I51" s="152"/>
      <c r="J51" s="157"/>
      <c r="K51" s="152"/>
    </row>
    <row r="52" spans="1:11" ht="12.75" customHeight="1">
      <c r="A52" s="8" t="s">
        <v>398</v>
      </c>
      <c r="B52" s="8"/>
      <c r="C52" s="8"/>
      <c r="D52" s="8"/>
      <c r="E52" s="8"/>
      <c r="F52" s="153"/>
      <c r="G52" s="156"/>
      <c r="H52" s="151"/>
      <c r="I52" s="152"/>
      <c r="J52" s="157"/>
      <c r="K52" s="152"/>
    </row>
    <row r="53" spans="1:11" ht="12.75" customHeight="1">
      <c r="A53" s="8" t="s">
        <v>399</v>
      </c>
      <c r="B53" s="8"/>
      <c r="C53" s="8"/>
      <c r="D53" s="8"/>
      <c r="E53" s="8"/>
      <c r="F53" s="153"/>
      <c r="G53" s="20">
        <f>IF(I53=99,0,4)</f>
        <v>0</v>
      </c>
      <c r="I53" s="36">
        <v>99</v>
      </c>
      <c r="J53" s="44"/>
      <c r="K53" s="38"/>
    </row>
    <row r="54" spans="1:11" ht="12.75" customHeight="1">
      <c r="A54" s="8" t="s">
        <v>400</v>
      </c>
      <c r="B54" s="8"/>
      <c r="C54" s="8"/>
      <c r="D54" s="8"/>
      <c r="E54" s="8"/>
      <c r="F54" s="153"/>
      <c r="G54" s="20">
        <f>IF(I54=99,0,4)</f>
        <v>0</v>
      </c>
      <c r="I54" s="36">
        <v>99</v>
      </c>
      <c r="J54" s="44"/>
      <c r="K54" s="38"/>
    </row>
    <row r="55" spans="1:6" ht="12.75" customHeight="1">
      <c r="A55" s="8" t="s">
        <v>401</v>
      </c>
      <c r="B55" s="8"/>
      <c r="C55" s="8"/>
      <c r="D55" s="8"/>
      <c r="E55" s="8"/>
      <c r="F55" s="153"/>
    </row>
    <row r="56" spans="1:11" ht="12.75" customHeight="1">
      <c r="A56" s="8" t="s">
        <v>402</v>
      </c>
      <c r="B56" s="8"/>
      <c r="C56" s="8"/>
      <c r="D56" s="8"/>
      <c r="E56" s="8"/>
      <c r="F56" s="153"/>
      <c r="G56" s="20">
        <f>IF(I56=99,0,4)</f>
        <v>4</v>
      </c>
      <c r="I56" s="36" t="s">
        <v>187</v>
      </c>
      <c r="J56" s="44"/>
      <c r="K56" s="38"/>
    </row>
    <row r="57" spans="1:6" ht="12.75" customHeight="1">
      <c r="A57" s="8" t="s">
        <v>403</v>
      </c>
      <c r="B57" s="8"/>
      <c r="C57" s="8"/>
      <c r="D57" s="8"/>
      <c r="E57" s="8"/>
      <c r="F57" s="153"/>
    </row>
    <row r="58" spans="1:11" ht="12.75" customHeight="1">
      <c r="A58" s="8" t="s">
        <v>404</v>
      </c>
      <c r="B58" s="8"/>
      <c r="C58" s="8"/>
      <c r="D58" s="8"/>
      <c r="E58" s="8"/>
      <c r="F58" s="153"/>
      <c r="G58" s="20">
        <f>IF(I58=99,0,4)</f>
        <v>4</v>
      </c>
      <c r="I58" s="36" t="s">
        <v>187</v>
      </c>
      <c r="J58" s="44"/>
      <c r="K58" s="38"/>
    </row>
    <row r="59" spans="1:6" ht="12.75" customHeight="1">
      <c r="A59" s="8" t="s">
        <v>405</v>
      </c>
      <c r="B59" s="8"/>
      <c r="C59" s="8"/>
      <c r="D59" s="8"/>
      <c r="E59" s="8"/>
      <c r="F59" s="153"/>
    </row>
    <row r="60" spans="1:11" ht="12.75" customHeight="1">
      <c r="A60" s="8" t="s">
        <v>406</v>
      </c>
      <c r="B60" s="8"/>
      <c r="C60" s="8"/>
      <c r="D60" s="8"/>
      <c r="E60" s="8"/>
      <c r="F60" s="153"/>
      <c r="G60" s="20">
        <f>IF(I60=99,0,4)</f>
        <v>4</v>
      </c>
      <c r="I60" s="36" t="s">
        <v>187</v>
      </c>
      <c r="J60" s="44"/>
      <c r="K60" s="38"/>
    </row>
    <row r="61" spans="1:6" ht="12.75" customHeight="1">
      <c r="A61" s="8" t="s">
        <v>407</v>
      </c>
      <c r="B61" s="8"/>
      <c r="C61" s="8"/>
      <c r="D61" s="8"/>
      <c r="E61" s="8"/>
      <c r="F61" s="153"/>
    </row>
    <row r="62" spans="1:11" ht="12.75" customHeight="1">
      <c r="A62" s="8" t="s">
        <v>408</v>
      </c>
      <c r="B62" s="8"/>
      <c r="C62" s="8"/>
      <c r="D62" s="8"/>
      <c r="E62" s="8"/>
      <c r="F62" s="153"/>
      <c r="G62" s="20">
        <f>IF(I62=99,0,4)</f>
        <v>4</v>
      </c>
      <c r="I62" s="36" t="s">
        <v>187</v>
      </c>
      <c r="J62" s="44"/>
      <c r="K62" s="38"/>
    </row>
    <row r="63" spans="1:11" ht="12.75" customHeight="1">
      <c r="A63" s="8" t="s">
        <v>589</v>
      </c>
      <c r="B63" s="8"/>
      <c r="C63" s="8"/>
      <c r="D63" s="8"/>
      <c r="E63" s="8"/>
      <c r="F63" s="153"/>
      <c r="G63" s="20">
        <f>IF(I63=99,0,4)</f>
        <v>4</v>
      </c>
      <c r="I63" s="36" t="s">
        <v>187</v>
      </c>
      <c r="J63" s="44"/>
      <c r="K63" s="38"/>
    </row>
    <row r="64" spans="1:11" ht="12.75" customHeight="1">
      <c r="A64" s="8" t="s">
        <v>590</v>
      </c>
      <c r="B64" s="8"/>
      <c r="C64" s="8"/>
      <c r="D64" s="8"/>
      <c r="E64" s="8"/>
      <c r="F64" s="153"/>
      <c r="G64" s="21"/>
      <c r="H64" s="7"/>
      <c r="I64" s="40"/>
      <c r="J64" s="41"/>
      <c r="K64" s="40"/>
    </row>
    <row r="65" spans="1:11" ht="12.75" customHeight="1">
      <c r="A65" s="8" t="s">
        <v>627</v>
      </c>
      <c r="B65" s="8"/>
      <c r="C65" s="8"/>
      <c r="D65" s="8"/>
      <c r="E65" s="8"/>
      <c r="F65" s="153"/>
      <c r="G65" s="20">
        <f>IF(I65=99,0,4)</f>
        <v>4</v>
      </c>
      <c r="I65" s="36" t="s">
        <v>187</v>
      </c>
      <c r="J65" s="44"/>
      <c r="K65" s="38"/>
    </row>
    <row r="66" spans="1:11" ht="12.75" customHeight="1">
      <c r="A66" s="8" t="s">
        <v>628</v>
      </c>
      <c r="B66" s="8"/>
      <c r="C66" s="8"/>
      <c r="D66" s="8"/>
      <c r="E66" s="8"/>
      <c r="F66" s="153"/>
      <c r="G66" s="21"/>
      <c r="H66" s="7"/>
      <c r="I66" s="40"/>
      <c r="J66" s="41"/>
      <c r="K66" s="40"/>
    </row>
    <row r="67" spans="1:11" ht="12.75" customHeight="1">
      <c r="A67" s="8" t="s">
        <v>631</v>
      </c>
      <c r="B67" s="8"/>
      <c r="C67" s="8"/>
      <c r="D67" s="8"/>
      <c r="E67" s="8"/>
      <c r="F67" s="153"/>
      <c r="G67" s="20">
        <f>IF(I67=99,0,4)</f>
        <v>4</v>
      </c>
      <c r="I67" s="36" t="s">
        <v>187</v>
      </c>
      <c r="J67" s="44"/>
      <c r="K67" s="38"/>
    </row>
    <row r="68" spans="1:11" ht="12.75" customHeight="1">
      <c r="A68" s="8" t="s">
        <v>632</v>
      </c>
      <c r="B68" s="8"/>
      <c r="C68" s="8"/>
      <c r="D68" s="8"/>
      <c r="E68" s="8"/>
      <c r="F68" s="153"/>
      <c r="G68" s="21"/>
      <c r="H68" s="7"/>
      <c r="I68" s="40"/>
      <c r="J68" s="41"/>
      <c r="K68" s="40"/>
    </row>
    <row r="69" spans="1:11" ht="12.75" customHeight="1">
      <c r="A69" s="8" t="s">
        <v>633</v>
      </c>
      <c r="B69" s="8"/>
      <c r="C69" s="8"/>
      <c r="D69" s="8"/>
      <c r="E69" s="8"/>
      <c r="F69" s="153"/>
      <c r="G69" s="20">
        <f>IF(I69=99,0,4)</f>
        <v>4</v>
      </c>
      <c r="I69" s="36" t="s">
        <v>187</v>
      </c>
      <c r="J69" s="44"/>
      <c r="K69" s="38"/>
    </row>
    <row r="70" spans="1:11" ht="12.75" customHeight="1">
      <c r="A70" s="8" t="s">
        <v>634</v>
      </c>
      <c r="B70" s="8"/>
      <c r="C70" s="8"/>
      <c r="D70" s="8"/>
      <c r="E70" s="8"/>
      <c r="F70" s="153"/>
      <c r="G70" s="21"/>
      <c r="H70" s="7"/>
      <c r="I70" s="40"/>
      <c r="J70" s="41"/>
      <c r="K70" s="40"/>
    </row>
    <row r="71" spans="1:11" ht="12.75" customHeight="1">
      <c r="A71" s="8" t="s">
        <v>635</v>
      </c>
      <c r="B71" s="8"/>
      <c r="C71" s="8"/>
      <c r="D71" s="8"/>
      <c r="E71" s="8"/>
      <c r="F71" s="153"/>
      <c r="G71" s="20">
        <f>IF(I71=99,0,4)</f>
        <v>4</v>
      </c>
      <c r="I71" s="36" t="s">
        <v>187</v>
      </c>
      <c r="J71" s="44"/>
      <c r="K71" s="38"/>
    </row>
    <row r="72" spans="1:11" ht="12.75" customHeight="1">
      <c r="A72" s="8" t="s">
        <v>636</v>
      </c>
      <c r="B72" s="8"/>
      <c r="C72" s="8"/>
      <c r="D72" s="8"/>
      <c r="E72" s="8"/>
      <c r="F72" s="153"/>
      <c r="G72" s="21"/>
      <c r="H72" s="7"/>
      <c r="I72" s="40"/>
      <c r="J72" s="41"/>
      <c r="K72" s="40"/>
    </row>
    <row r="73" spans="1:11" ht="12.75" customHeight="1">
      <c r="A73" s="8" t="s">
        <v>629</v>
      </c>
      <c r="B73" s="8"/>
      <c r="C73" s="8"/>
      <c r="D73" s="8"/>
      <c r="E73" s="8"/>
      <c r="F73" s="153"/>
      <c r="G73" s="20">
        <f>IF(I73=99,0,4)</f>
        <v>4</v>
      </c>
      <c r="I73" s="36" t="s">
        <v>187</v>
      </c>
      <c r="J73" s="44"/>
      <c r="K73" s="38"/>
    </row>
    <row r="74" spans="1:11" ht="12.75" customHeight="1">
      <c r="A74" s="8" t="s">
        <v>630</v>
      </c>
      <c r="B74" s="8"/>
      <c r="C74" s="8"/>
      <c r="D74" s="8"/>
      <c r="E74" s="8"/>
      <c r="F74" s="153"/>
      <c r="G74" s="21"/>
      <c r="H74" s="7"/>
      <c r="I74" s="40"/>
      <c r="J74" s="41"/>
      <c r="K74" s="40"/>
    </row>
    <row r="75" spans="1:11" ht="12.75" customHeight="1">
      <c r="A75" s="8" t="s">
        <v>638</v>
      </c>
      <c r="B75" s="8"/>
      <c r="C75" s="8"/>
      <c r="D75" s="8"/>
      <c r="E75" s="8"/>
      <c r="F75" s="153"/>
      <c r="G75" s="20">
        <f>IF(I75=99,0,4)</f>
        <v>4</v>
      </c>
      <c r="I75" s="36" t="s">
        <v>187</v>
      </c>
      <c r="J75" s="44"/>
      <c r="K75" s="38"/>
    </row>
    <row r="76" spans="1:11" ht="12.75" customHeight="1">
      <c r="A76" s="8" t="s">
        <v>639</v>
      </c>
      <c r="B76" s="8"/>
      <c r="C76" s="8"/>
      <c r="D76" s="8"/>
      <c r="E76" s="8"/>
      <c r="F76" s="153"/>
      <c r="G76" s="21"/>
      <c r="H76" s="7"/>
      <c r="I76" s="40"/>
      <c r="J76" s="41"/>
      <c r="K76" s="40"/>
    </row>
    <row r="77" ht="12.75" customHeight="1">
      <c r="A77" s="8" t="s">
        <v>640</v>
      </c>
    </row>
    <row r="78" spans="1:11" ht="12.75" customHeight="1">
      <c r="A78" s="8" t="s">
        <v>641</v>
      </c>
      <c r="B78" s="8"/>
      <c r="C78" s="8"/>
      <c r="D78" s="8"/>
      <c r="E78" s="8"/>
      <c r="F78" s="153"/>
      <c r="G78" s="20">
        <f>IF(I78=99,0,4)</f>
        <v>4</v>
      </c>
      <c r="I78" s="36" t="s">
        <v>187</v>
      </c>
      <c r="J78" s="44"/>
      <c r="K78" s="38"/>
    </row>
    <row r="79" spans="1:11" ht="12.75" customHeight="1">
      <c r="A79" s="8" t="s">
        <v>637</v>
      </c>
      <c r="B79" s="8"/>
      <c r="C79" s="8"/>
      <c r="D79" s="8"/>
      <c r="E79" s="8"/>
      <c r="F79" s="153"/>
      <c r="G79" s="21"/>
      <c r="H79" s="7"/>
      <c r="I79" s="40"/>
      <c r="J79" s="41"/>
      <c r="K79" s="40"/>
    </row>
    <row r="80" spans="1:11" ht="12.75" customHeight="1">
      <c r="A80" s="8"/>
      <c r="B80" s="8"/>
      <c r="C80" s="8"/>
      <c r="D80" s="8"/>
      <c r="E80" s="8"/>
      <c r="F80" s="153"/>
      <c r="G80" s="21"/>
      <c r="H80" s="7"/>
      <c r="I80" s="40"/>
      <c r="J80" s="41"/>
      <c r="K80" s="40"/>
    </row>
    <row r="81" spans="1:11" ht="12.75" customHeight="1">
      <c r="A81" s="246" t="s">
        <v>409</v>
      </c>
      <c r="B81" s="246"/>
      <c r="C81" s="246"/>
      <c r="D81" s="246"/>
      <c r="E81" s="8"/>
      <c r="F81" s="8"/>
      <c r="G81" s="20">
        <f>SUM(G10:G78)</f>
        <v>128</v>
      </c>
      <c r="H81" s="2"/>
      <c r="I81" s="2"/>
      <c r="J81" s="2"/>
      <c r="K81" s="20">
        <f>SUM(K10:K78)</f>
        <v>0</v>
      </c>
    </row>
    <row r="82" spans="1:11" ht="12.75" customHeight="1">
      <c r="A82" s="155"/>
      <c r="B82" s="155"/>
      <c r="C82" s="155"/>
      <c r="D82" s="155"/>
      <c r="E82" s="155"/>
      <c r="F82" s="155"/>
      <c r="G82" s="2"/>
      <c r="H82" s="2"/>
      <c r="I82" s="2"/>
      <c r="J82" s="2"/>
      <c r="K82" s="24">
        <f>K81/G81</f>
        <v>0</v>
      </c>
    </row>
    <row r="83" spans="1:11" ht="12.75" customHeight="1">
      <c r="A83" s="2" t="s">
        <v>190</v>
      </c>
      <c r="B83" s="254"/>
      <c r="C83" s="255"/>
      <c r="D83" s="255"/>
      <c r="E83" s="255"/>
      <c r="F83" s="255"/>
      <c r="G83" s="255"/>
      <c r="H83" s="255"/>
      <c r="I83" s="255"/>
      <c r="J83" s="255"/>
      <c r="K83" s="256"/>
    </row>
    <row r="84" spans="1:11" ht="12.75" customHeight="1">
      <c r="A84" s="8"/>
      <c r="B84" s="257"/>
      <c r="C84" s="258"/>
      <c r="D84" s="258"/>
      <c r="E84" s="258"/>
      <c r="F84" s="258"/>
      <c r="G84" s="258"/>
      <c r="H84" s="258"/>
      <c r="I84" s="258"/>
      <c r="J84" s="258"/>
      <c r="K84" s="259"/>
    </row>
    <row r="85" spans="1:11" ht="12.75" customHeight="1">
      <c r="A85" s="8"/>
      <c r="B85" s="257"/>
      <c r="C85" s="258"/>
      <c r="D85" s="258"/>
      <c r="E85" s="258"/>
      <c r="F85" s="258"/>
      <c r="G85" s="258"/>
      <c r="H85" s="258"/>
      <c r="I85" s="258"/>
      <c r="J85" s="258"/>
      <c r="K85" s="259"/>
    </row>
    <row r="86" spans="1:11" ht="12.75" customHeight="1">
      <c r="A86" s="8"/>
      <c r="B86" s="290"/>
      <c r="C86" s="291"/>
      <c r="D86" s="291"/>
      <c r="E86" s="291"/>
      <c r="F86" s="291"/>
      <c r="G86" s="291"/>
      <c r="H86" s="291"/>
      <c r="I86" s="291"/>
      <c r="J86" s="291"/>
      <c r="K86" s="292"/>
    </row>
    <row r="87" spans="1:11" ht="12.75">
      <c r="A87" s="8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8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8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8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8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8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8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8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8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</sheetData>
  <sheetProtection/>
  <mergeCells count="8">
    <mergeCell ref="B83:K83"/>
    <mergeCell ref="B84:K84"/>
    <mergeCell ref="B85:K85"/>
    <mergeCell ref="B86:K86"/>
    <mergeCell ref="A1:K2"/>
    <mergeCell ref="A8:D8"/>
    <mergeCell ref="A33:C33"/>
    <mergeCell ref="A81:D81"/>
  </mergeCells>
  <conditionalFormatting sqref="K82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45" right="0.45" top="0.75" bottom="0.75" header="0.3" footer="0.3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zoomScalePageLayoutView="0" workbookViewId="0" topLeftCell="A1">
      <selection activeCell="C4" sqref="C4"/>
    </sheetView>
  </sheetViews>
  <sheetFormatPr defaultColWidth="9.140625" defaultRowHeight="12.75"/>
  <cols>
    <col min="3" max="3" width="12.00390625" style="0" customWidth="1"/>
    <col min="6" max="6" width="8.7109375" style="0" customWidth="1"/>
    <col min="7" max="7" width="6.7109375" style="0" customWidth="1"/>
    <col min="8" max="8" width="12.57421875" style="0" customWidth="1"/>
    <col min="9" max="9" width="2.28125" style="0" customWidth="1"/>
    <col min="10" max="10" width="12.57421875" style="0" customWidth="1"/>
    <col min="11" max="11" width="2.28125" style="0" customWidth="1"/>
    <col min="12" max="12" width="12.57421875" style="0" customWidth="1"/>
  </cols>
  <sheetData>
    <row r="1" spans="1:13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  <c r="M1" s="5"/>
    </row>
    <row r="2" spans="1:13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5"/>
    </row>
    <row r="4" spans="1:12" ht="15">
      <c r="A4" s="2" t="s">
        <v>184</v>
      </c>
      <c r="B4" s="2"/>
      <c r="C4" s="32"/>
      <c r="D4" s="34"/>
      <c r="E4" s="34"/>
      <c r="F4" s="115"/>
      <c r="G4" s="105"/>
      <c r="K4" s="53" t="s">
        <v>254</v>
      </c>
      <c r="L4" s="52"/>
    </row>
    <row r="5" spans="1:7" ht="15">
      <c r="A5" s="2" t="s">
        <v>185</v>
      </c>
      <c r="B5" s="2"/>
      <c r="C5" s="32">
        <f>'IC Summary'!D3</f>
        <v>0</v>
      </c>
      <c r="D5" s="34"/>
      <c r="E5" s="35"/>
      <c r="F5" s="115"/>
      <c r="G5" s="105"/>
    </row>
    <row r="6" spans="1:7" ht="15">
      <c r="A6" s="2" t="s">
        <v>186</v>
      </c>
      <c r="B6" s="2"/>
      <c r="C6" s="94">
        <f>'IC Summary'!D4</f>
        <v>0</v>
      </c>
      <c r="D6" s="34"/>
      <c r="E6" s="35"/>
      <c r="F6" s="115"/>
      <c r="G6" s="105"/>
    </row>
    <row r="7" spans="1:12" ht="12.75">
      <c r="A7" s="246"/>
      <c r="B7" s="246"/>
      <c r="C7" s="246"/>
      <c r="D7" s="246"/>
      <c r="H7" s="57" t="s">
        <v>250</v>
      </c>
      <c r="I7" s="19"/>
      <c r="J7" s="19"/>
      <c r="K7" s="19"/>
      <c r="L7" s="57" t="s">
        <v>250</v>
      </c>
    </row>
    <row r="8" spans="1:12" ht="12.75">
      <c r="A8" s="246" t="s">
        <v>625</v>
      </c>
      <c r="B8" s="246"/>
      <c r="C8" s="246"/>
      <c r="H8" s="58" t="s">
        <v>252</v>
      </c>
      <c r="I8" s="19"/>
      <c r="J8" s="59" t="s">
        <v>234</v>
      </c>
      <c r="K8" s="19"/>
      <c r="L8" s="58" t="s">
        <v>253</v>
      </c>
    </row>
    <row r="10" spans="1:12" ht="12.75">
      <c r="A10" t="s">
        <v>67</v>
      </c>
      <c r="H10" s="20">
        <f>IF(J10=99,0,5)</f>
        <v>5</v>
      </c>
      <c r="J10" s="36" t="s">
        <v>187</v>
      </c>
      <c r="K10" s="44"/>
      <c r="L10" s="38"/>
    </row>
    <row r="11" spans="1:12" ht="12.75">
      <c r="A11" s="8" t="s">
        <v>351</v>
      </c>
      <c r="H11" s="20">
        <f>IF(J11=99,0,5)</f>
        <v>5</v>
      </c>
      <c r="J11" s="36"/>
      <c r="K11" s="44"/>
      <c r="L11" s="38"/>
    </row>
    <row r="12" spans="1:12" ht="12.75">
      <c r="A12" s="8" t="s">
        <v>524</v>
      </c>
      <c r="H12" s="19"/>
      <c r="J12" s="39"/>
      <c r="K12" s="44"/>
      <c r="L12" s="40"/>
    </row>
    <row r="13" spans="1:12" ht="12.75">
      <c r="A13" s="8" t="s">
        <v>604</v>
      </c>
      <c r="H13" s="20">
        <f>IF(J13=99,0,5)</f>
        <v>5</v>
      </c>
      <c r="J13" s="36" t="s">
        <v>187</v>
      </c>
      <c r="K13" s="44"/>
      <c r="L13" s="38"/>
    </row>
    <row r="14" spans="1:12" ht="12.75">
      <c r="A14" s="8" t="s">
        <v>591</v>
      </c>
      <c r="H14" s="146"/>
      <c r="I14" s="3"/>
      <c r="J14" s="147"/>
      <c r="K14" s="45"/>
      <c r="L14" s="147"/>
    </row>
    <row r="15" spans="1:12" ht="12.75">
      <c r="A15" s="8" t="s">
        <v>592</v>
      </c>
      <c r="H15" s="21"/>
      <c r="I15" s="3"/>
      <c r="J15" s="40"/>
      <c r="K15" s="45"/>
      <c r="L15" s="40"/>
    </row>
    <row r="16" spans="1:12" ht="12.75">
      <c r="A16" t="s">
        <v>605</v>
      </c>
      <c r="H16" s="132">
        <f>IF(J16=99,0,5)</f>
        <v>5</v>
      </c>
      <c r="J16" s="133" t="s">
        <v>187</v>
      </c>
      <c r="K16" s="44"/>
      <c r="L16" s="134"/>
    </row>
    <row r="17" ht="12.75">
      <c r="A17" t="s">
        <v>68</v>
      </c>
    </row>
    <row r="18" ht="12.75">
      <c r="A18" t="s">
        <v>69</v>
      </c>
    </row>
    <row r="19" spans="1:12" ht="12.75">
      <c r="A19" s="8" t="s">
        <v>606</v>
      </c>
      <c r="H19" s="20">
        <f>IF(J19=99,0,5)</f>
        <v>5</v>
      </c>
      <c r="J19" s="36" t="s">
        <v>187</v>
      </c>
      <c r="K19" s="44"/>
      <c r="L19" s="38"/>
    </row>
    <row r="20" ht="12.75">
      <c r="A20" s="8" t="s">
        <v>593</v>
      </c>
    </row>
    <row r="21" spans="1:12" ht="12.75">
      <c r="A21" s="8" t="s">
        <v>607</v>
      </c>
      <c r="H21" s="20">
        <f>IF(J21=99,0,5)</f>
        <v>5</v>
      </c>
      <c r="J21" s="36" t="s">
        <v>187</v>
      </c>
      <c r="K21" s="44"/>
      <c r="L21" s="38"/>
    </row>
    <row r="22" spans="1:12" ht="12.75">
      <c r="A22" s="8" t="s">
        <v>594</v>
      </c>
      <c r="H22" s="181"/>
      <c r="I22" s="3"/>
      <c r="J22" s="182"/>
      <c r="K22" s="45"/>
      <c r="L22" s="182"/>
    </row>
    <row r="23" spans="1:12" ht="12.75">
      <c r="A23" s="8" t="s">
        <v>608</v>
      </c>
      <c r="H23" s="20">
        <f>IF(J23=99,0,5)</f>
        <v>5</v>
      </c>
      <c r="J23" s="36" t="s">
        <v>187</v>
      </c>
      <c r="K23" s="44"/>
      <c r="L23" s="38"/>
    </row>
    <row r="24" spans="1:12" ht="12.75">
      <c r="A24" s="8" t="s">
        <v>595</v>
      </c>
      <c r="H24" s="21"/>
      <c r="I24" s="7"/>
      <c r="J24" s="40"/>
      <c r="K24" s="41"/>
      <c r="L24" s="40"/>
    </row>
    <row r="25" spans="1:12" ht="12.75">
      <c r="A25" s="8" t="s">
        <v>596</v>
      </c>
      <c r="H25" s="21"/>
      <c r="I25" s="7"/>
      <c r="J25" s="40"/>
      <c r="K25" s="41"/>
      <c r="L25" s="40"/>
    </row>
    <row r="26" spans="1:12" ht="12.75">
      <c r="A26" s="8" t="s">
        <v>597</v>
      </c>
      <c r="H26" s="21"/>
      <c r="I26" s="7"/>
      <c r="J26" s="40"/>
      <c r="K26" s="41"/>
      <c r="L26" s="40"/>
    </row>
    <row r="27" spans="1:12" ht="12.75">
      <c r="A27" s="8" t="s">
        <v>610</v>
      </c>
      <c r="H27" s="20">
        <f>IF(J27=99,0,5)</f>
        <v>5</v>
      </c>
      <c r="J27" s="36" t="s">
        <v>187</v>
      </c>
      <c r="K27" s="44"/>
      <c r="L27" s="38"/>
    </row>
    <row r="28" spans="1:12" ht="12.75">
      <c r="A28" s="8" t="s">
        <v>609</v>
      </c>
      <c r="H28" s="21"/>
      <c r="I28" s="7"/>
      <c r="J28" s="40"/>
      <c r="K28" s="41"/>
      <c r="L28" s="40"/>
    </row>
    <row r="29" spans="1:12" ht="12.75">
      <c r="A29" s="8" t="s">
        <v>620</v>
      </c>
      <c r="H29" s="21"/>
      <c r="I29" s="7"/>
      <c r="J29" s="40"/>
      <c r="K29" s="41"/>
      <c r="L29" s="40"/>
    </row>
    <row r="30" spans="1:12" ht="12.75">
      <c r="A30" s="8" t="s">
        <v>611</v>
      </c>
      <c r="H30" s="20">
        <f>IF(J30=99,0,5)</f>
        <v>5</v>
      </c>
      <c r="J30" s="36" t="s">
        <v>187</v>
      </c>
      <c r="K30" s="44"/>
      <c r="L30" s="38"/>
    </row>
    <row r="31" spans="1:12" ht="12.75">
      <c r="A31" s="8" t="s">
        <v>612</v>
      </c>
      <c r="H31" s="21"/>
      <c r="I31" s="7"/>
      <c r="J31" s="40"/>
      <c r="K31" s="41"/>
      <c r="L31" s="40"/>
    </row>
    <row r="32" spans="1:12" ht="12.75">
      <c r="A32" s="8" t="s">
        <v>613</v>
      </c>
      <c r="H32" s="21"/>
      <c r="I32" s="7"/>
      <c r="J32" s="40"/>
      <c r="K32" s="41"/>
      <c r="L32" s="40"/>
    </row>
    <row r="33" spans="1:12" ht="12.75">
      <c r="A33" s="8" t="s">
        <v>614</v>
      </c>
      <c r="H33" s="20">
        <f>IF(J33=99,0,5)</f>
        <v>5</v>
      </c>
      <c r="J33" s="36" t="s">
        <v>187</v>
      </c>
      <c r="K33" s="44"/>
      <c r="L33" s="38"/>
    </row>
    <row r="34" spans="1:12" ht="12.75">
      <c r="A34" s="8" t="s">
        <v>615</v>
      </c>
      <c r="H34" s="21"/>
      <c r="I34" s="7"/>
      <c r="J34" s="40"/>
      <c r="K34" s="41"/>
      <c r="L34" s="40"/>
    </row>
    <row r="35" spans="1:12" ht="12.75">
      <c r="A35" s="8" t="s">
        <v>598</v>
      </c>
      <c r="H35" s="21"/>
      <c r="I35" s="7"/>
      <c r="J35" s="40"/>
      <c r="K35" s="41"/>
      <c r="L35" s="40"/>
    </row>
    <row r="36" spans="1:12" ht="12.75">
      <c r="A36" s="8" t="s">
        <v>616</v>
      </c>
      <c r="H36" s="20">
        <f>IF(J36=99,0,5)</f>
        <v>5</v>
      </c>
      <c r="J36" s="36" t="s">
        <v>187</v>
      </c>
      <c r="K36" s="44"/>
      <c r="L36" s="38"/>
    </row>
    <row r="37" spans="1:12" ht="12.75">
      <c r="A37" s="8" t="s">
        <v>617</v>
      </c>
      <c r="H37" s="20">
        <f>IF(J37=99,0,5)</f>
        <v>5</v>
      </c>
      <c r="J37" s="36" t="s">
        <v>187</v>
      </c>
      <c r="K37" s="44"/>
      <c r="L37" s="38"/>
    </row>
    <row r="38" spans="1:12" ht="12.75">
      <c r="A38" s="8" t="s">
        <v>599</v>
      </c>
      <c r="H38" s="21"/>
      <c r="I38" s="3"/>
      <c r="J38" s="40"/>
      <c r="K38" s="45"/>
      <c r="L38" s="40"/>
    </row>
    <row r="39" spans="1:12" ht="12.75">
      <c r="A39" s="8" t="s">
        <v>600</v>
      </c>
      <c r="H39" s="21"/>
      <c r="I39" s="3"/>
      <c r="J39" s="40"/>
      <c r="K39" s="45"/>
      <c r="L39" s="40"/>
    </row>
    <row r="40" spans="1:12" ht="12.75">
      <c r="A40" s="8" t="s">
        <v>601</v>
      </c>
      <c r="H40" s="21"/>
      <c r="I40" s="3"/>
      <c r="J40" s="40"/>
      <c r="K40" s="45"/>
      <c r="L40" s="40"/>
    </row>
    <row r="41" spans="1:12" ht="12.75">
      <c r="A41" s="8" t="s">
        <v>618</v>
      </c>
      <c r="H41" s="20">
        <f>IF(J41=99,0,5)</f>
        <v>5</v>
      </c>
      <c r="J41" s="36" t="s">
        <v>187</v>
      </c>
      <c r="K41" s="44"/>
      <c r="L41" s="38"/>
    </row>
    <row r="42" spans="1:12" ht="12.75">
      <c r="A42" s="8" t="s">
        <v>602</v>
      </c>
      <c r="H42" s="21"/>
      <c r="I42" s="3"/>
      <c r="J42" s="40"/>
      <c r="K42" s="45"/>
      <c r="L42" s="40"/>
    </row>
    <row r="43" spans="1:12" ht="12.75">
      <c r="A43" s="8" t="s">
        <v>619</v>
      </c>
      <c r="H43" s="20">
        <f>IF(J43=99,0,5)</f>
        <v>5</v>
      </c>
      <c r="J43" s="36" t="s">
        <v>187</v>
      </c>
      <c r="K43" s="44"/>
      <c r="L43" s="38"/>
    </row>
    <row r="44" spans="1:12" ht="12.75">
      <c r="A44" s="8" t="s">
        <v>603</v>
      </c>
      <c r="H44" s="21"/>
      <c r="I44" s="3"/>
      <c r="J44" s="40"/>
      <c r="K44" s="45"/>
      <c r="L44" s="40"/>
    </row>
    <row r="46" spans="1:12" ht="12.75">
      <c r="A46" s="246" t="s">
        <v>51</v>
      </c>
      <c r="B46" s="246"/>
      <c r="C46" s="246"/>
      <c r="D46" s="246"/>
      <c r="E46" s="246"/>
      <c r="H46" s="20">
        <f>SUM(H10:H44)</f>
        <v>70</v>
      </c>
      <c r="I46" s="2"/>
      <c r="J46" s="22"/>
      <c r="K46" s="2"/>
      <c r="L46" s="55">
        <f>SUM(L10:L44)</f>
        <v>0</v>
      </c>
    </row>
    <row r="47" spans="8:12" ht="12.75">
      <c r="H47" s="2"/>
      <c r="I47" s="2"/>
      <c r="J47" s="2"/>
      <c r="K47" s="2"/>
      <c r="L47" s="23">
        <f>L46/H46</f>
        <v>0</v>
      </c>
    </row>
    <row r="48" spans="8:12" ht="12.75">
      <c r="H48" s="2"/>
      <c r="I48" s="2"/>
      <c r="J48" s="2"/>
      <c r="K48" s="2"/>
      <c r="L48" s="25"/>
    </row>
    <row r="49" spans="1:12" ht="12.75" customHeight="1">
      <c r="A49" s="2" t="s">
        <v>190</v>
      </c>
      <c r="B49" s="296"/>
      <c r="C49" s="297"/>
      <c r="D49" s="297"/>
      <c r="E49" s="297"/>
      <c r="F49" s="297"/>
      <c r="G49" s="297"/>
      <c r="H49" s="297"/>
      <c r="I49" s="297"/>
      <c r="J49" s="297"/>
      <c r="K49" s="297"/>
      <c r="L49" s="298"/>
    </row>
    <row r="50" spans="1:12" ht="12.75">
      <c r="A50" s="8"/>
      <c r="B50" s="299"/>
      <c r="C50" s="300"/>
      <c r="D50" s="300"/>
      <c r="E50" s="300"/>
      <c r="F50" s="300"/>
      <c r="G50" s="300"/>
      <c r="H50" s="300"/>
      <c r="I50" s="300"/>
      <c r="J50" s="300"/>
      <c r="K50" s="300"/>
      <c r="L50" s="301"/>
    </row>
    <row r="51" spans="1:12" ht="12.75">
      <c r="A51" s="8"/>
      <c r="B51" s="299"/>
      <c r="C51" s="300"/>
      <c r="D51" s="300"/>
      <c r="E51" s="300"/>
      <c r="F51" s="300"/>
      <c r="G51" s="300"/>
      <c r="H51" s="300"/>
      <c r="I51" s="300"/>
      <c r="J51" s="300"/>
      <c r="K51" s="300"/>
      <c r="L51" s="301"/>
    </row>
    <row r="52" spans="1:12" ht="12.75">
      <c r="A52" s="8"/>
      <c r="B52" s="299"/>
      <c r="C52" s="300"/>
      <c r="D52" s="300"/>
      <c r="E52" s="300"/>
      <c r="F52" s="300"/>
      <c r="G52" s="300"/>
      <c r="H52" s="300"/>
      <c r="I52" s="300"/>
      <c r="J52" s="300"/>
      <c r="K52" s="300"/>
      <c r="L52" s="301"/>
    </row>
    <row r="53" spans="1:12" ht="12.75">
      <c r="A53" s="8"/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1"/>
    </row>
    <row r="54" spans="1:12" ht="12.75">
      <c r="A54" s="8"/>
      <c r="B54" s="299"/>
      <c r="C54" s="300"/>
      <c r="D54" s="300"/>
      <c r="E54" s="300"/>
      <c r="F54" s="300"/>
      <c r="G54" s="300"/>
      <c r="H54" s="300"/>
      <c r="I54" s="300"/>
      <c r="J54" s="300"/>
      <c r="K54" s="300"/>
      <c r="L54" s="301"/>
    </row>
    <row r="55" spans="1:12" ht="12.75">
      <c r="A55" s="8"/>
      <c r="B55" s="293"/>
      <c r="C55" s="294"/>
      <c r="D55" s="294"/>
      <c r="E55" s="294"/>
      <c r="F55" s="294"/>
      <c r="G55" s="294"/>
      <c r="H55" s="294"/>
      <c r="I55" s="294"/>
      <c r="J55" s="294"/>
      <c r="K55" s="294"/>
      <c r="L55" s="295"/>
    </row>
  </sheetData>
  <sheetProtection/>
  <mergeCells count="11">
    <mergeCell ref="A1:L2"/>
    <mergeCell ref="A7:D7"/>
    <mergeCell ref="A8:C8"/>
    <mergeCell ref="A46:E46"/>
    <mergeCell ref="B54:L54"/>
    <mergeCell ref="B55:L55"/>
    <mergeCell ref="B52:L52"/>
    <mergeCell ref="B53:L53"/>
    <mergeCell ref="B49:L49"/>
    <mergeCell ref="B50:L50"/>
    <mergeCell ref="B51:L51"/>
  </mergeCells>
  <conditionalFormatting sqref="L47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5" right="0.5" top="1" bottom="1" header="0.5" footer="0.5"/>
  <pageSetup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2.00390625" style="0" customWidth="1"/>
    <col min="6" max="6" width="8.7109375" style="0" customWidth="1"/>
    <col min="7" max="7" width="6.7109375" style="0" customWidth="1"/>
    <col min="8" max="8" width="12.57421875" style="0" customWidth="1"/>
    <col min="9" max="9" width="2.28125" style="0" customWidth="1"/>
    <col min="10" max="10" width="12.57421875" style="0" customWidth="1"/>
    <col min="11" max="11" width="2.28125" style="0" customWidth="1"/>
    <col min="12" max="12" width="12.57421875" style="0" customWidth="1"/>
  </cols>
  <sheetData>
    <row r="1" spans="1:13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  <c r="M1" s="5"/>
    </row>
    <row r="2" spans="1:13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5"/>
    </row>
    <row r="4" spans="1:12" ht="15">
      <c r="A4" s="2" t="s">
        <v>184</v>
      </c>
      <c r="B4" s="2"/>
      <c r="C4" s="32"/>
      <c r="D4" s="34"/>
      <c r="E4" s="34"/>
      <c r="F4" s="115"/>
      <c r="G4" s="105"/>
      <c r="K4" s="53" t="s">
        <v>254</v>
      </c>
      <c r="L4" s="52"/>
    </row>
    <row r="5" spans="1:7" ht="15">
      <c r="A5" s="2" t="s">
        <v>185</v>
      </c>
      <c r="B5" s="2"/>
      <c r="C5" s="32">
        <f>'IC Summary'!D3</f>
        <v>0</v>
      </c>
      <c r="D5" s="34"/>
      <c r="E5" s="34"/>
      <c r="F5" s="115"/>
      <c r="G5" s="105"/>
    </row>
    <row r="6" spans="1:7" ht="15">
      <c r="A6" s="2" t="s">
        <v>186</v>
      </c>
      <c r="B6" s="2"/>
      <c r="C6" s="94">
        <f>'IC Summary'!D4</f>
        <v>0</v>
      </c>
      <c r="D6" s="34"/>
      <c r="E6" s="34"/>
      <c r="F6" s="115"/>
      <c r="G6" s="105"/>
    </row>
    <row r="7" spans="1:12" ht="12.75">
      <c r="A7" s="246"/>
      <c r="B7" s="246"/>
      <c r="C7" s="246"/>
      <c r="D7" s="246"/>
      <c r="H7" s="57" t="s">
        <v>250</v>
      </c>
      <c r="I7" s="19"/>
      <c r="J7" s="19"/>
      <c r="K7" s="19"/>
      <c r="L7" s="57" t="s">
        <v>250</v>
      </c>
    </row>
    <row r="8" spans="1:12" ht="12.75">
      <c r="A8" s="246" t="s">
        <v>626</v>
      </c>
      <c r="B8" s="246"/>
      <c r="C8" s="246"/>
      <c r="H8" s="58" t="s">
        <v>252</v>
      </c>
      <c r="I8" s="19"/>
      <c r="J8" s="59" t="s">
        <v>234</v>
      </c>
      <c r="K8" s="19"/>
      <c r="L8" s="58" t="s">
        <v>253</v>
      </c>
    </row>
    <row r="10" spans="1:12" ht="12.75">
      <c r="A10" t="s">
        <v>195</v>
      </c>
      <c r="H10" s="137"/>
      <c r="I10" s="3"/>
      <c r="J10" s="139"/>
      <c r="K10" s="45"/>
      <c r="L10" s="139"/>
    </row>
    <row r="11" spans="1:12" ht="12.75">
      <c r="A11" t="s">
        <v>114</v>
      </c>
      <c r="H11" s="20">
        <f>IF(J11=99,0,5)</f>
        <v>5</v>
      </c>
      <c r="J11" s="36" t="s">
        <v>187</v>
      </c>
      <c r="K11" s="44"/>
      <c r="L11" s="38"/>
    </row>
    <row r="12" spans="1:12" ht="12.75">
      <c r="A12" t="s">
        <v>115</v>
      </c>
      <c r="H12" s="20">
        <f>IF(J12=99,0,5)</f>
        <v>5</v>
      </c>
      <c r="J12" s="36" t="s">
        <v>187</v>
      </c>
      <c r="K12" s="44"/>
      <c r="L12" s="38"/>
    </row>
    <row r="13" spans="1:12" ht="12.75">
      <c r="A13" t="s">
        <v>170</v>
      </c>
      <c r="H13" s="20">
        <f>IF(J13=99,0,5)</f>
        <v>5</v>
      </c>
      <c r="J13" s="36" t="s">
        <v>187</v>
      </c>
      <c r="K13" s="44"/>
      <c r="L13" s="38"/>
    </row>
    <row r="14" spans="1:12" ht="12.75">
      <c r="A14" t="s">
        <v>169</v>
      </c>
      <c r="H14" s="19"/>
      <c r="J14" s="39"/>
      <c r="K14" s="44"/>
      <c r="L14" s="40"/>
    </row>
    <row r="15" spans="8:12" ht="12.75">
      <c r="H15" s="19"/>
      <c r="J15" s="39"/>
      <c r="K15" s="44"/>
      <c r="L15" s="40"/>
    </row>
    <row r="16" spans="1:12" ht="12.75">
      <c r="A16" t="s">
        <v>196</v>
      </c>
      <c r="H16" s="137"/>
      <c r="I16" s="3"/>
      <c r="J16" s="139"/>
      <c r="K16" s="45"/>
      <c r="L16" s="139"/>
    </row>
    <row r="17" spans="1:12" ht="12.75">
      <c r="A17" t="s">
        <v>116</v>
      </c>
      <c r="H17" s="20">
        <f>IF(J17=99,0,5)</f>
        <v>5</v>
      </c>
      <c r="J17" s="36" t="s">
        <v>187</v>
      </c>
      <c r="K17" s="44"/>
      <c r="L17" s="38"/>
    </row>
    <row r="18" spans="1:12" ht="12.75">
      <c r="A18" t="s">
        <v>117</v>
      </c>
      <c r="H18" s="20">
        <f>IF(J18=99,0,5)</f>
        <v>5</v>
      </c>
      <c r="J18" s="36" t="s">
        <v>187</v>
      </c>
      <c r="K18" s="44"/>
      <c r="L18" s="38"/>
    </row>
    <row r="19" spans="1:12" ht="12.75">
      <c r="A19" t="s">
        <v>118</v>
      </c>
      <c r="H19" s="20">
        <f>IF(J19=99,0,5)</f>
        <v>5</v>
      </c>
      <c r="J19" s="36" t="s">
        <v>187</v>
      </c>
      <c r="K19" s="44"/>
      <c r="L19" s="38"/>
    </row>
    <row r="20" ht="12.75">
      <c r="A20" t="s">
        <v>171</v>
      </c>
    </row>
    <row r="21" spans="1:12" ht="12.75">
      <c r="A21" t="s">
        <v>119</v>
      </c>
      <c r="H21" s="20">
        <f>IF(J21=99,0,5)</f>
        <v>5</v>
      </c>
      <c r="J21" s="36" t="s">
        <v>187</v>
      </c>
      <c r="K21" s="44"/>
      <c r="L21" s="38"/>
    </row>
    <row r="22" ht="12.75">
      <c r="A22" t="s">
        <v>172</v>
      </c>
    </row>
    <row r="23" spans="1:12" ht="12.75">
      <c r="A23" t="s">
        <v>174</v>
      </c>
      <c r="H23" s="20">
        <f>IF(J23=99,0,5)</f>
        <v>5</v>
      </c>
      <c r="J23" s="36" t="s">
        <v>187</v>
      </c>
      <c r="K23" s="44"/>
      <c r="L23" s="38"/>
    </row>
    <row r="24" spans="1:12" ht="12.75">
      <c r="A24" t="s">
        <v>173</v>
      </c>
      <c r="H24" s="21"/>
      <c r="J24" s="40"/>
      <c r="K24" s="45"/>
      <c r="L24" s="40"/>
    </row>
    <row r="25" spans="1:12" ht="12.75">
      <c r="A25" t="s">
        <v>175</v>
      </c>
      <c r="H25" s="21"/>
      <c r="J25" s="40"/>
      <c r="K25" s="45"/>
      <c r="L25" s="40"/>
    </row>
    <row r="26" spans="1:12" ht="12.75">
      <c r="A26" t="s">
        <v>176</v>
      </c>
      <c r="H26" s="2"/>
      <c r="J26" s="41"/>
      <c r="K26" s="44"/>
      <c r="L26" s="42"/>
    </row>
    <row r="27" spans="8:12" ht="12.75">
      <c r="H27" s="2"/>
      <c r="J27" s="41"/>
      <c r="K27" s="44"/>
      <c r="L27" s="42"/>
    </row>
    <row r="28" spans="1:12" ht="12.75">
      <c r="A28" t="s">
        <v>197</v>
      </c>
      <c r="H28" s="137"/>
      <c r="I28" s="3"/>
      <c r="J28" s="139"/>
      <c r="K28" s="45"/>
      <c r="L28" s="139"/>
    </row>
    <row r="29" spans="1:12" ht="12.75">
      <c r="A29" t="s">
        <v>120</v>
      </c>
      <c r="H29" s="20">
        <f>IF(J29=99,0,5)</f>
        <v>5</v>
      </c>
      <c r="J29" s="36" t="s">
        <v>187</v>
      </c>
      <c r="K29" s="44"/>
      <c r="L29" s="38"/>
    </row>
    <row r="30" spans="1:12" ht="12.75">
      <c r="A30" t="s">
        <v>177</v>
      </c>
      <c r="H30" s="2"/>
      <c r="J30" s="44"/>
      <c r="K30" s="44"/>
      <c r="L30" s="44"/>
    </row>
    <row r="31" spans="1:12" ht="12.75">
      <c r="A31" t="s">
        <v>88</v>
      </c>
      <c r="H31" s="20">
        <f>IF(J31=99,0,5)</f>
        <v>5</v>
      </c>
      <c r="J31" s="36" t="s">
        <v>187</v>
      </c>
      <c r="K31" s="44"/>
      <c r="L31" s="38"/>
    </row>
    <row r="32" spans="2:12" ht="12.75">
      <c r="B32" s="7"/>
      <c r="C32" s="7"/>
      <c r="D32" s="7"/>
      <c r="E32" s="7"/>
      <c r="F32" s="7"/>
      <c r="G32" s="7"/>
      <c r="H32" s="21"/>
      <c r="I32" s="21"/>
      <c r="J32" s="21"/>
      <c r="K32" s="22"/>
      <c r="L32" s="21"/>
    </row>
    <row r="33" spans="1:12" ht="12.75">
      <c r="A33" s="246" t="s">
        <v>230</v>
      </c>
      <c r="B33" s="246"/>
      <c r="C33" s="246"/>
      <c r="D33" s="246"/>
      <c r="E33" s="246"/>
      <c r="H33" s="20">
        <f>SUM(H10:H31)</f>
        <v>50</v>
      </c>
      <c r="I33" s="2"/>
      <c r="J33" s="22"/>
      <c r="K33" s="2"/>
      <c r="L33" s="55">
        <f>SUM(L10:L31)</f>
        <v>0</v>
      </c>
    </row>
    <row r="34" spans="8:12" ht="12.75">
      <c r="H34" s="2"/>
      <c r="I34" s="2"/>
      <c r="J34" s="2"/>
      <c r="K34" s="2"/>
      <c r="L34" s="23">
        <f>L33/H33</f>
        <v>0</v>
      </c>
    </row>
    <row r="35" spans="8:12" ht="12.75">
      <c r="H35" s="2"/>
      <c r="I35" s="2"/>
      <c r="J35" s="2"/>
      <c r="K35" s="2"/>
      <c r="L35" s="25"/>
    </row>
    <row r="36" spans="1:12" ht="12.75" customHeight="1">
      <c r="A36" s="2" t="s">
        <v>190</v>
      </c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</row>
    <row r="37" spans="1:12" ht="12.75">
      <c r="A37" s="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</row>
    <row r="38" spans="1:12" ht="12.75">
      <c r="A38" s="8"/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1"/>
    </row>
    <row r="39" spans="1:12" ht="12.75">
      <c r="A39" s="8"/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1"/>
    </row>
    <row r="40" spans="2:12" ht="12.75">
      <c r="B40" s="299"/>
      <c r="C40" s="300"/>
      <c r="D40" s="300"/>
      <c r="E40" s="300"/>
      <c r="F40" s="300"/>
      <c r="G40" s="300"/>
      <c r="H40" s="300"/>
      <c r="I40" s="300"/>
      <c r="J40" s="300"/>
      <c r="K40" s="300"/>
      <c r="L40" s="301"/>
    </row>
    <row r="41" spans="2:12" ht="12.75">
      <c r="B41" s="299"/>
      <c r="C41" s="300"/>
      <c r="D41" s="300"/>
      <c r="E41" s="300"/>
      <c r="F41" s="300"/>
      <c r="G41" s="300"/>
      <c r="H41" s="300"/>
      <c r="I41" s="300"/>
      <c r="J41" s="300"/>
      <c r="K41" s="300"/>
      <c r="L41" s="301"/>
    </row>
    <row r="42" spans="2:12" ht="12.75"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1"/>
    </row>
    <row r="43" spans="2:12" ht="12.75">
      <c r="B43" s="293"/>
      <c r="C43" s="294"/>
      <c r="D43" s="294"/>
      <c r="E43" s="294"/>
      <c r="F43" s="294"/>
      <c r="G43" s="294"/>
      <c r="H43" s="294"/>
      <c r="I43" s="294"/>
      <c r="J43" s="294"/>
      <c r="K43" s="294"/>
      <c r="L43" s="295"/>
    </row>
  </sheetData>
  <sheetProtection/>
  <mergeCells count="12">
    <mergeCell ref="A7:D7"/>
    <mergeCell ref="A1:L2"/>
    <mergeCell ref="A8:C8"/>
    <mergeCell ref="A33:E33"/>
    <mergeCell ref="B36:L36"/>
    <mergeCell ref="B37:L37"/>
    <mergeCell ref="B43:L43"/>
    <mergeCell ref="B40:L40"/>
    <mergeCell ref="B41:L41"/>
    <mergeCell ref="B42:L42"/>
    <mergeCell ref="B38:L38"/>
    <mergeCell ref="B39:L39"/>
  </mergeCells>
  <conditionalFormatting sqref="L34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5" right="0.5" top="1" bottom="1" header="0.5" footer="0.5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C4" sqref="C4"/>
    </sheetView>
  </sheetViews>
  <sheetFormatPr defaultColWidth="9.140625" defaultRowHeight="12" customHeight="1"/>
  <cols>
    <col min="3" max="3" width="11.8515625" style="0" customWidth="1"/>
    <col min="4" max="4" width="14.140625" style="0" customWidth="1"/>
    <col min="5" max="6" width="10.14062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</cols>
  <sheetData>
    <row r="1" spans="1:11" ht="12" customHeight="1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ht="12" customHeight="1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4" spans="1:11" ht="15.75" customHeight="1">
      <c r="A4" s="2" t="s">
        <v>184</v>
      </c>
      <c r="B4" s="2"/>
      <c r="C4" s="32"/>
      <c r="D4" s="34"/>
      <c r="E4" s="35"/>
      <c r="F4" s="105"/>
      <c r="J4" s="2" t="s">
        <v>254</v>
      </c>
      <c r="K4" s="2"/>
    </row>
    <row r="5" spans="1:6" ht="15.75" customHeight="1">
      <c r="A5" s="2" t="s">
        <v>185</v>
      </c>
      <c r="B5" s="2"/>
      <c r="C5" s="32"/>
      <c r="D5" s="34"/>
      <c r="E5" s="35"/>
      <c r="F5" s="105"/>
    </row>
    <row r="6" spans="1:6" ht="15.75" customHeight="1">
      <c r="A6" s="2" t="s">
        <v>186</v>
      </c>
      <c r="B6" s="2"/>
      <c r="C6" s="94"/>
      <c r="D6" s="34"/>
      <c r="E6" s="35"/>
      <c r="F6" s="105"/>
    </row>
    <row r="7" spans="7:11" ht="12" customHeight="1">
      <c r="G7" s="57" t="s">
        <v>250</v>
      </c>
      <c r="H7" s="19"/>
      <c r="I7" s="19"/>
      <c r="J7" s="19"/>
      <c r="K7" s="57" t="s">
        <v>250</v>
      </c>
    </row>
    <row r="8" spans="1:11" ht="12" customHeight="1">
      <c r="A8" s="246" t="s">
        <v>410</v>
      </c>
      <c r="B8" s="246"/>
      <c r="C8" s="246"/>
      <c r="D8" s="246"/>
      <c r="E8" s="246"/>
      <c r="F8" s="73"/>
      <c r="G8" s="58" t="s">
        <v>252</v>
      </c>
      <c r="H8" s="56"/>
      <c r="I8" s="59" t="s">
        <v>234</v>
      </c>
      <c r="J8" s="19"/>
      <c r="K8" s="58" t="s">
        <v>253</v>
      </c>
    </row>
    <row r="9" spans="7:11" ht="12" customHeight="1">
      <c r="G9" s="21"/>
      <c r="I9" s="40"/>
      <c r="K9" s="40"/>
    </row>
    <row r="10" spans="1:11" ht="12" customHeight="1">
      <c r="A10" s="2" t="s">
        <v>411</v>
      </c>
      <c r="D10" s="2" t="s">
        <v>448</v>
      </c>
      <c r="E10" s="2" t="s">
        <v>476</v>
      </c>
      <c r="F10" s="2" t="s">
        <v>477</v>
      </c>
      <c r="G10" s="137"/>
      <c r="H10" s="3"/>
      <c r="I10" s="139"/>
      <c r="J10" s="3"/>
      <c r="K10" s="139"/>
    </row>
    <row r="11" spans="1:11" ht="12" customHeight="1">
      <c r="A11" s="8" t="s">
        <v>412</v>
      </c>
      <c r="D11" s="161">
        <v>0.38</v>
      </c>
      <c r="E11" s="119"/>
      <c r="F11" s="119"/>
      <c r="G11" s="20">
        <f>IF(I11=99,0,4)</f>
        <v>4</v>
      </c>
      <c r="I11" s="36"/>
      <c r="K11" s="38"/>
    </row>
    <row r="12" spans="1:11" ht="12" customHeight="1">
      <c r="A12" s="8" t="s">
        <v>413</v>
      </c>
      <c r="D12" s="161">
        <v>0.35</v>
      </c>
      <c r="E12" s="161"/>
      <c r="F12" s="161"/>
      <c r="G12" s="20">
        <f>IF(I12=99,0,4)</f>
        <v>4</v>
      </c>
      <c r="I12" s="36" t="s">
        <v>187</v>
      </c>
      <c r="K12" s="38"/>
    </row>
    <row r="13" spans="1:11" ht="12" customHeight="1">
      <c r="A13" s="8" t="s">
        <v>414</v>
      </c>
      <c r="D13" s="161">
        <v>0.28</v>
      </c>
      <c r="E13" s="119"/>
      <c r="F13" s="119"/>
      <c r="G13" s="20">
        <f>IF(I13=99,0,4)</f>
        <v>4</v>
      </c>
      <c r="I13" s="36"/>
      <c r="K13" s="38"/>
    </row>
    <row r="14" spans="1:11" ht="12" customHeight="1">
      <c r="A14" s="8" t="s">
        <v>415</v>
      </c>
      <c r="D14" s="161">
        <v>0.28</v>
      </c>
      <c r="E14" s="119"/>
      <c r="F14" s="119"/>
      <c r="G14" s="20">
        <f>IF(I14=99,0,4)</f>
        <v>4</v>
      </c>
      <c r="I14" s="36"/>
      <c r="K14" s="38"/>
    </row>
    <row r="15" spans="1:11" ht="12" customHeight="1">
      <c r="A15" s="8" t="s">
        <v>416</v>
      </c>
      <c r="D15" s="161">
        <v>0.28</v>
      </c>
      <c r="E15" s="84"/>
      <c r="F15" s="84"/>
      <c r="G15" s="20">
        <f>IF(I15=99,0,4)</f>
        <v>4</v>
      </c>
      <c r="I15" s="36"/>
      <c r="K15" s="38"/>
    </row>
    <row r="16" spans="1:11" s="7" customFormat="1" ht="12" customHeight="1">
      <c r="A16" s="158"/>
      <c r="D16" s="162"/>
      <c r="E16" s="163"/>
      <c r="F16" s="163"/>
      <c r="G16" s="21"/>
      <c r="I16" s="40"/>
      <c r="K16" s="40"/>
    </row>
    <row r="17" spans="1:11" ht="12" customHeight="1">
      <c r="A17" s="2" t="s">
        <v>481</v>
      </c>
      <c r="B17" s="2"/>
      <c r="C17" s="2"/>
      <c r="G17" s="21"/>
      <c r="I17" s="40"/>
      <c r="K17" s="40"/>
    </row>
    <row r="18" spans="1:11" ht="12" customHeight="1">
      <c r="A18" s="8" t="s">
        <v>417</v>
      </c>
      <c r="D18" s="161">
        <v>0.1</v>
      </c>
      <c r="E18" s="84"/>
      <c r="F18" s="84"/>
      <c r="G18" s="20">
        <f>IF(I18=99,0,4)</f>
        <v>4</v>
      </c>
      <c r="I18" s="36"/>
      <c r="K18" s="38"/>
    </row>
    <row r="19" spans="1:11" ht="12" customHeight="1">
      <c r="A19" s="8" t="s">
        <v>413</v>
      </c>
      <c r="D19" s="161">
        <v>0.1</v>
      </c>
      <c r="E19" s="161"/>
      <c r="F19" s="161"/>
      <c r="G19" s="20">
        <f>IF(I19=99,0,4)</f>
        <v>4</v>
      </c>
      <c r="I19" s="36"/>
      <c r="K19" s="38"/>
    </row>
    <row r="20" spans="1:11" ht="12" customHeight="1">
      <c r="A20" s="8" t="s">
        <v>418</v>
      </c>
      <c r="D20" s="161">
        <v>0.1</v>
      </c>
      <c r="E20" s="84"/>
      <c r="F20" s="84"/>
      <c r="G20" s="20">
        <f>IF(I20=99,0,4)</f>
        <v>4</v>
      </c>
      <c r="I20" s="36"/>
      <c r="K20" s="38"/>
    </row>
    <row r="21" spans="1:11" ht="12" customHeight="1">
      <c r="A21" s="8" t="s">
        <v>415</v>
      </c>
      <c r="D21" s="161">
        <v>0.1</v>
      </c>
      <c r="E21" s="84"/>
      <c r="F21" s="84"/>
      <c r="G21" s="20">
        <f>IF(I21=99,0,4)</f>
        <v>4</v>
      </c>
      <c r="I21" s="36"/>
      <c r="K21" s="38"/>
    </row>
    <row r="22" spans="1:11" ht="12" customHeight="1">
      <c r="A22" s="8" t="s">
        <v>416</v>
      </c>
      <c r="D22" s="161">
        <v>0.05</v>
      </c>
      <c r="E22" s="84"/>
      <c r="F22" s="84"/>
      <c r="G22" s="20">
        <f>IF(I22=99,0,4)</f>
        <v>4</v>
      </c>
      <c r="I22" s="36"/>
      <c r="K22" s="38"/>
    </row>
    <row r="23" spans="1:11" ht="12" customHeight="1">
      <c r="A23" s="2"/>
      <c r="B23" s="2"/>
      <c r="C23" s="2"/>
      <c r="G23" s="21"/>
      <c r="I23" s="40"/>
      <c r="K23" s="40"/>
    </row>
    <row r="24" spans="1:11" s="2" customFormat="1" ht="12" customHeight="1">
      <c r="A24" s="2" t="s">
        <v>484</v>
      </c>
      <c r="G24" s="21"/>
      <c r="I24" s="40"/>
      <c r="K24" s="40"/>
    </row>
    <row r="25" spans="1:11" ht="12" customHeight="1">
      <c r="A25" s="8" t="s">
        <v>419</v>
      </c>
      <c r="D25" s="161">
        <v>0.35</v>
      </c>
      <c r="E25" s="84"/>
      <c r="F25" s="84"/>
      <c r="G25" s="20">
        <f>IF(I25=99,0,4)</f>
        <v>4</v>
      </c>
      <c r="I25" s="36"/>
      <c r="K25" s="38"/>
    </row>
    <row r="26" spans="1:11" ht="12" customHeight="1">
      <c r="A26" s="8" t="s">
        <v>420</v>
      </c>
      <c r="D26" s="161">
        <v>0.42</v>
      </c>
      <c r="E26" s="84"/>
      <c r="F26" s="84"/>
      <c r="G26" s="20">
        <f>IF(I26=99,0,4)</f>
        <v>4</v>
      </c>
      <c r="I26" s="36"/>
      <c r="K26" s="38"/>
    </row>
    <row r="27" spans="1:11" ht="12" customHeight="1">
      <c r="A27" s="8" t="s">
        <v>421</v>
      </c>
      <c r="D27" s="161">
        <v>0.15</v>
      </c>
      <c r="E27" s="84"/>
      <c r="F27" s="84"/>
      <c r="G27" s="20">
        <f>IF(I27=99,0,4)</f>
        <v>4</v>
      </c>
      <c r="I27" s="36"/>
      <c r="K27" s="38"/>
    </row>
    <row r="28" spans="1:11" ht="12" customHeight="1">
      <c r="A28" s="8" t="s">
        <v>422</v>
      </c>
      <c r="D28" s="161">
        <v>0.08</v>
      </c>
      <c r="E28" s="84"/>
      <c r="F28" s="84"/>
      <c r="G28" s="20">
        <f>IF(I28=99,0,4)</f>
        <v>4</v>
      </c>
      <c r="I28" s="36"/>
      <c r="K28" s="38"/>
    </row>
    <row r="29" spans="1:11" ht="12" customHeight="1">
      <c r="A29" s="8"/>
      <c r="D29" s="161"/>
      <c r="E29" s="84"/>
      <c r="F29" s="84"/>
      <c r="G29" s="21"/>
      <c r="H29" s="7"/>
      <c r="I29" s="40"/>
      <c r="J29" s="7"/>
      <c r="K29" s="40"/>
    </row>
    <row r="30" spans="1:11" ht="12" customHeight="1">
      <c r="A30" s="2" t="s">
        <v>482</v>
      </c>
      <c r="G30" s="21"/>
      <c r="I30" s="40"/>
      <c r="K30" s="40"/>
    </row>
    <row r="31" spans="1:11" ht="12" customHeight="1">
      <c r="A31" s="8" t="s">
        <v>423</v>
      </c>
      <c r="D31" s="161">
        <v>0.75</v>
      </c>
      <c r="E31" s="161"/>
      <c r="F31" s="161"/>
      <c r="G31" s="20">
        <f>IF(I31=99,0,4)</f>
        <v>4</v>
      </c>
      <c r="I31" s="36" t="s">
        <v>187</v>
      </c>
      <c r="K31" s="38"/>
    </row>
    <row r="32" spans="1:11" ht="12" customHeight="1">
      <c r="A32" s="8" t="s">
        <v>424</v>
      </c>
      <c r="D32" s="164">
        <v>0.5</v>
      </c>
      <c r="E32" s="164"/>
      <c r="F32" s="164"/>
      <c r="G32" s="20">
        <f>IF(I32=99,0,4)</f>
        <v>4</v>
      </c>
      <c r="I32" s="36" t="s">
        <v>187</v>
      </c>
      <c r="K32" s="38"/>
    </row>
    <row r="33" spans="1:11" ht="12" customHeight="1">
      <c r="A33" s="8" t="s">
        <v>425</v>
      </c>
      <c r="C33" s="165"/>
      <c r="D33" s="164">
        <v>0.12</v>
      </c>
      <c r="E33" s="166"/>
      <c r="F33" s="166"/>
      <c r="G33" s="20">
        <f>IF(I33=99,0,4)</f>
        <v>4</v>
      </c>
      <c r="I33" s="36" t="s">
        <v>187</v>
      </c>
      <c r="K33" s="38"/>
    </row>
    <row r="34" spans="1:11" ht="12" customHeight="1">
      <c r="A34" s="8" t="s">
        <v>485</v>
      </c>
      <c r="C34" s="165"/>
      <c r="D34" s="173">
        <v>2</v>
      </c>
      <c r="E34" s="166"/>
      <c r="F34" s="166"/>
      <c r="G34" s="20">
        <f>IF(I34=99,0,4)</f>
        <v>4</v>
      </c>
      <c r="I34" s="36" t="s">
        <v>187</v>
      </c>
      <c r="K34" s="38"/>
    </row>
    <row r="35" spans="1:11" ht="12" customHeight="1">
      <c r="A35" s="8"/>
      <c r="C35" s="165"/>
      <c r="D35" s="164"/>
      <c r="E35" s="166"/>
      <c r="F35" s="166"/>
      <c r="G35" s="21"/>
      <c r="H35" s="7"/>
      <c r="I35" s="40"/>
      <c r="J35" s="7"/>
      <c r="K35" s="40"/>
    </row>
    <row r="36" spans="1:11" ht="12" customHeight="1">
      <c r="A36" s="8" t="s">
        <v>483</v>
      </c>
      <c r="C36" s="165"/>
      <c r="D36" s="164"/>
      <c r="E36" s="166"/>
      <c r="F36" s="166"/>
      <c r="G36" s="21"/>
      <c r="H36" s="7"/>
      <c r="I36" s="40"/>
      <c r="J36" s="7"/>
      <c r="K36" s="40"/>
    </row>
    <row r="37" spans="1:11" ht="12" customHeight="1">
      <c r="A37" s="8" t="s">
        <v>423</v>
      </c>
      <c r="C37" s="165"/>
      <c r="D37" s="164">
        <v>0.72</v>
      </c>
      <c r="E37" s="166"/>
      <c r="F37" s="166"/>
      <c r="G37" s="20">
        <f>IF(I37=99,0,4)</f>
        <v>4</v>
      </c>
      <c r="I37" s="36" t="s">
        <v>187</v>
      </c>
      <c r="K37" s="38"/>
    </row>
    <row r="38" spans="1:11" ht="12" customHeight="1">
      <c r="A38" s="8" t="s">
        <v>424</v>
      </c>
      <c r="C38" s="165"/>
      <c r="D38" s="164">
        <v>0.5</v>
      </c>
      <c r="E38" s="166"/>
      <c r="F38" s="166"/>
      <c r="G38" s="20">
        <f>IF(I38=99,0,4)</f>
        <v>4</v>
      </c>
      <c r="I38" s="36" t="s">
        <v>187</v>
      </c>
      <c r="K38" s="38"/>
    </row>
    <row r="39" spans="1:11" ht="12" customHeight="1">
      <c r="A39" s="8" t="s">
        <v>478</v>
      </c>
      <c r="C39" s="165"/>
      <c r="D39" s="164">
        <v>0.2</v>
      </c>
      <c r="E39" s="166"/>
      <c r="F39" s="166"/>
      <c r="G39" s="20">
        <f>IF(I39=99,0,4)</f>
        <v>4</v>
      </c>
      <c r="I39" s="36" t="s">
        <v>187</v>
      </c>
      <c r="K39" s="38"/>
    </row>
    <row r="40" spans="1:11" ht="12" customHeight="1">
      <c r="A40" s="8" t="s">
        <v>479</v>
      </c>
      <c r="C40" s="165"/>
      <c r="D40" s="164">
        <v>0.12</v>
      </c>
      <c r="E40" s="166"/>
      <c r="F40" s="166"/>
      <c r="G40" s="20">
        <f>IF(I40=99,0,4)</f>
        <v>4</v>
      </c>
      <c r="I40" s="36" t="s">
        <v>187</v>
      </c>
      <c r="K40" s="38"/>
    </row>
    <row r="41" spans="1:11" ht="12" customHeight="1">
      <c r="A41" s="8" t="s">
        <v>480</v>
      </c>
      <c r="C41" s="165"/>
      <c r="D41" s="173">
        <v>2</v>
      </c>
      <c r="E41" s="166"/>
      <c r="F41" s="166"/>
      <c r="G41" s="20">
        <f>IF(I41=99,0,4)</f>
        <v>4</v>
      </c>
      <c r="I41" s="36" t="s">
        <v>187</v>
      </c>
      <c r="K41" s="38"/>
    </row>
    <row r="42" spans="1:11" ht="12" customHeight="1">
      <c r="A42" s="8"/>
      <c r="C42" s="165"/>
      <c r="D42" s="173"/>
      <c r="E42" s="166"/>
      <c r="F42" s="166"/>
      <c r="G42" s="21"/>
      <c r="H42" s="7"/>
      <c r="I42" s="40"/>
      <c r="J42" s="7"/>
      <c r="K42" s="40"/>
    </row>
    <row r="43" spans="1:11" ht="12" customHeight="1">
      <c r="A43" s="2" t="s">
        <v>486</v>
      </c>
      <c r="G43" s="21"/>
      <c r="I43" s="40"/>
      <c r="K43" s="40"/>
    </row>
    <row r="44" spans="1:11" ht="12" customHeight="1">
      <c r="A44" s="8" t="s">
        <v>488</v>
      </c>
      <c r="D44" s="174">
        <v>0.075</v>
      </c>
      <c r="E44" s="161"/>
      <c r="F44" s="161"/>
      <c r="G44" s="20">
        <f>IF(I44=99,0,4)</f>
        <v>4</v>
      </c>
      <c r="I44" s="36" t="s">
        <v>187</v>
      </c>
      <c r="K44" s="38"/>
    </row>
    <row r="45" spans="1:11" ht="12" customHeight="1">
      <c r="A45" s="8" t="s">
        <v>489</v>
      </c>
      <c r="D45" s="174">
        <v>0.055</v>
      </c>
      <c r="E45" s="164"/>
      <c r="F45" s="164"/>
      <c r="G45" s="20">
        <f>IF(I45=99,0,4)</f>
        <v>4</v>
      </c>
      <c r="I45" s="36" t="s">
        <v>187</v>
      </c>
      <c r="K45" s="38"/>
    </row>
    <row r="46" spans="1:11" ht="12" customHeight="1">
      <c r="A46" s="8" t="s">
        <v>487</v>
      </c>
      <c r="C46" s="165"/>
      <c r="D46" s="164">
        <v>0.8</v>
      </c>
      <c r="E46" s="166"/>
      <c r="F46" s="166"/>
      <c r="G46" s="20">
        <f>IF(I46=99,0,4)</f>
        <v>4</v>
      </c>
      <c r="I46" s="36" t="s">
        <v>187</v>
      </c>
      <c r="K46" s="38"/>
    </row>
    <row r="47" spans="1:11" ht="12" customHeight="1">
      <c r="A47" s="8" t="s">
        <v>479</v>
      </c>
      <c r="C47" s="165"/>
      <c r="D47" s="164">
        <v>0.15</v>
      </c>
      <c r="E47" s="166"/>
      <c r="F47" s="166"/>
      <c r="G47" s="20">
        <f>IF(I47=99,0,4)</f>
        <v>4</v>
      </c>
      <c r="I47" s="36" t="s">
        <v>187</v>
      </c>
      <c r="K47" s="38"/>
    </row>
    <row r="48" spans="7:11" ht="12" customHeight="1">
      <c r="G48" s="21"/>
      <c r="I48" s="40"/>
      <c r="K48" s="40"/>
    </row>
    <row r="49" spans="1:11" ht="12" customHeight="1">
      <c r="A49" s="246" t="s">
        <v>426</v>
      </c>
      <c r="B49" s="246"/>
      <c r="C49" s="246"/>
      <c r="D49" s="246"/>
      <c r="E49" s="246"/>
      <c r="F49" s="73"/>
      <c r="G49" s="20">
        <f>SUM(G9:G48)</f>
        <v>108</v>
      </c>
      <c r="H49" s="2"/>
      <c r="I49" s="2"/>
      <c r="J49" s="2"/>
      <c r="K49" s="55">
        <f>SUM(K9:K48)</f>
        <v>0</v>
      </c>
    </row>
    <row r="50" spans="7:11" ht="12" customHeight="1">
      <c r="G50" s="2"/>
      <c r="H50" s="2"/>
      <c r="I50" s="2"/>
      <c r="J50" s="2"/>
      <c r="K50" s="24">
        <f>K49/G49</f>
        <v>0</v>
      </c>
    </row>
    <row r="51" spans="2:11" ht="12" customHeight="1">
      <c r="B51" s="247"/>
      <c r="C51" s="248"/>
      <c r="D51" s="248"/>
      <c r="E51" s="248"/>
      <c r="F51" s="248"/>
      <c r="G51" s="248"/>
      <c r="H51" s="248"/>
      <c r="I51" s="248"/>
      <c r="J51" s="248"/>
      <c r="K51" s="249"/>
    </row>
    <row r="52" spans="1:11" ht="12" customHeight="1">
      <c r="A52" s="2" t="s">
        <v>190</v>
      </c>
      <c r="B52" s="234"/>
      <c r="C52" s="235"/>
      <c r="D52" s="235"/>
      <c r="E52" s="235"/>
      <c r="F52" s="235"/>
      <c r="G52" s="235"/>
      <c r="H52" s="235"/>
      <c r="I52" s="235"/>
      <c r="J52" s="235"/>
      <c r="K52" s="236"/>
    </row>
    <row r="53" spans="1:11" ht="12" customHeight="1">
      <c r="A53" s="2"/>
      <c r="B53" s="175"/>
      <c r="C53" s="172"/>
      <c r="D53" s="172"/>
      <c r="E53" s="172"/>
      <c r="F53" s="172"/>
      <c r="G53" s="172"/>
      <c r="H53" s="172"/>
      <c r="I53" s="172"/>
      <c r="J53" s="172"/>
      <c r="K53" s="176"/>
    </row>
    <row r="54" spans="1:11" ht="12" customHeight="1">
      <c r="A54" s="2"/>
      <c r="B54" s="175"/>
      <c r="C54" s="172"/>
      <c r="D54" s="172"/>
      <c r="E54" s="172"/>
      <c r="F54" s="172"/>
      <c r="G54" s="172"/>
      <c r="H54" s="172"/>
      <c r="I54" s="172"/>
      <c r="J54" s="172"/>
      <c r="K54" s="176"/>
    </row>
    <row r="55" spans="1:11" ht="12" customHeight="1">
      <c r="A55" s="2"/>
      <c r="B55" s="175"/>
      <c r="C55" s="172"/>
      <c r="D55" s="172"/>
      <c r="E55" s="172"/>
      <c r="F55" s="172"/>
      <c r="G55" s="172"/>
      <c r="H55" s="172"/>
      <c r="I55" s="172"/>
      <c r="J55" s="172"/>
      <c r="K55" s="176"/>
    </row>
    <row r="56" spans="2:11" ht="12" customHeight="1">
      <c r="B56" s="234"/>
      <c r="C56" s="235"/>
      <c r="D56" s="235"/>
      <c r="E56" s="235"/>
      <c r="F56" s="235"/>
      <c r="G56" s="235"/>
      <c r="H56" s="235"/>
      <c r="I56" s="235"/>
      <c r="J56" s="235"/>
      <c r="K56" s="236"/>
    </row>
    <row r="57" spans="2:11" ht="12" customHeight="1">
      <c r="B57" s="234"/>
      <c r="C57" s="235"/>
      <c r="D57" s="235"/>
      <c r="E57" s="235"/>
      <c r="F57" s="235"/>
      <c r="G57" s="235"/>
      <c r="H57" s="235"/>
      <c r="I57" s="235"/>
      <c r="J57" s="235"/>
      <c r="K57" s="236"/>
    </row>
    <row r="58" spans="2:11" ht="12" customHeight="1">
      <c r="B58" s="237"/>
      <c r="C58" s="238"/>
      <c r="D58" s="238"/>
      <c r="E58" s="238"/>
      <c r="F58" s="238"/>
      <c r="G58" s="238"/>
      <c r="H58" s="238"/>
      <c r="I58" s="238"/>
      <c r="J58" s="238"/>
      <c r="K58" s="239"/>
    </row>
  </sheetData>
  <sheetProtection/>
  <mergeCells count="8">
    <mergeCell ref="B57:K57"/>
    <mergeCell ref="B58:K58"/>
    <mergeCell ref="A1:K2"/>
    <mergeCell ref="A8:E8"/>
    <mergeCell ref="A49:E49"/>
    <mergeCell ref="B51:K51"/>
    <mergeCell ref="B52:K52"/>
    <mergeCell ref="B56:K56"/>
  </mergeCells>
  <conditionalFormatting sqref="K50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45" right="0.45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3.140625" style="0" bestFit="1" customWidth="1"/>
    <col min="4" max="4" width="9.7109375" style="0" bestFit="1" customWidth="1"/>
    <col min="5" max="5" width="9.28125" style="0" bestFit="1" customWidth="1"/>
    <col min="6" max="6" width="10.00390625" style="0" customWidth="1"/>
    <col min="7" max="7" width="9.7109375" style="0" customWidth="1"/>
    <col min="8" max="8" width="12.574218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57421875" style="0" customWidth="1"/>
  </cols>
  <sheetData>
    <row r="1" spans="1:13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  <c r="M1" s="5"/>
    </row>
    <row r="2" spans="1:13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5"/>
    </row>
    <row r="3" spans="1:7" ht="13.5" thickBot="1">
      <c r="A3" s="49"/>
      <c r="B3" s="49"/>
      <c r="C3" s="49"/>
      <c r="D3" s="49"/>
      <c r="E3" s="49"/>
      <c r="F3" s="49"/>
      <c r="G3" s="49"/>
    </row>
    <row r="4" spans="1:12" ht="15.75" thickBot="1">
      <c r="A4" s="74" t="s">
        <v>184</v>
      </c>
      <c r="B4" s="74"/>
      <c r="C4" s="33"/>
      <c r="D4" s="30"/>
      <c r="E4" s="107"/>
      <c r="F4" s="114"/>
      <c r="G4" s="10"/>
      <c r="K4" s="263" t="s">
        <v>255</v>
      </c>
      <c r="L4" s="264"/>
    </row>
    <row r="5" spans="1:7" ht="15">
      <c r="A5" s="74" t="s">
        <v>185</v>
      </c>
      <c r="B5" s="74"/>
      <c r="C5" s="93">
        <f>'IC Summary'!D3</f>
        <v>0</v>
      </c>
      <c r="D5" s="26"/>
      <c r="E5" s="108"/>
      <c r="F5" s="114"/>
      <c r="G5" s="10"/>
    </row>
    <row r="6" spans="1:7" ht="15">
      <c r="A6" s="74" t="s">
        <v>186</v>
      </c>
      <c r="B6" s="74"/>
      <c r="C6" s="94">
        <f>'IC Summary'!D4</f>
        <v>0</v>
      </c>
      <c r="D6" s="31"/>
      <c r="E6" s="109"/>
      <c r="F6" s="114"/>
      <c r="G6" s="10"/>
    </row>
    <row r="7" spans="1:12" ht="12.75">
      <c r="A7" s="49"/>
      <c r="B7" s="49"/>
      <c r="C7" s="49"/>
      <c r="D7" s="75"/>
      <c r="E7" s="49"/>
      <c r="F7" s="49"/>
      <c r="G7" s="49"/>
      <c r="H7" s="111" t="s">
        <v>251</v>
      </c>
      <c r="I7" s="19"/>
      <c r="L7" s="111" t="s">
        <v>250</v>
      </c>
    </row>
    <row r="8" spans="1:12" ht="12.75">
      <c r="A8" s="250" t="s">
        <v>289</v>
      </c>
      <c r="B8" s="251"/>
      <c r="C8" s="251"/>
      <c r="D8" s="251"/>
      <c r="E8" s="95"/>
      <c r="F8" s="73"/>
      <c r="G8" s="123"/>
      <c r="H8" s="112" t="s">
        <v>252</v>
      </c>
      <c r="I8" s="56"/>
      <c r="J8" s="77" t="s">
        <v>234</v>
      </c>
      <c r="L8" s="112" t="s">
        <v>253</v>
      </c>
    </row>
    <row r="9" spans="1:7" ht="12.75">
      <c r="A9" s="49"/>
      <c r="B9" s="49"/>
      <c r="C9" s="49"/>
      <c r="D9" s="49"/>
      <c r="E9" s="49"/>
      <c r="F9" s="49"/>
      <c r="G9" s="49"/>
    </row>
    <row r="10" spans="1:12" ht="13.5" thickBot="1">
      <c r="A10" s="268" t="s">
        <v>277</v>
      </c>
      <c r="B10" s="251"/>
      <c r="C10" s="251"/>
      <c r="D10" s="251"/>
      <c r="E10" s="49"/>
      <c r="F10" s="85"/>
      <c r="G10" s="85"/>
      <c r="H10" s="21"/>
      <c r="I10" s="3"/>
      <c r="J10" s="40"/>
      <c r="K10" s="131"/>
      <c r="L10" s="40"/>
    </row>
    <row r="11" spans="1:7" ht="13.5" thickBot="1">
      <c r="A11" s="202" t="s">
        <v>257</v>
      </c>
      <c r="B11" s="251"/>
      <c r="C11" s="269"/>
      <c r="D11" s="167"/>
      <c r="E11" s="78"/>
      <c r="F11" s="117"/>
      <c r="G11" s="113"/>
    </row>
    <row r="12" spans="1:12" ht="12.75">
      <c r="A12" s="49" t="s">
        <v>306</v>
      </c>
      <c r="B12" s="49"/>
      <c r="C12" s="49"/>
      <c r="D12" s="49"/>
      <c r="E12" s="49"/>
      <c r="F12" s="49"/>
      <c r="G12" s="49"/>
      <c r="H12" s="20">
        <f>IF(J12=99,0,5)</f>
        <v>5</v>
      </c>
      <c r="J12" s="36" t="s">
        <v>187</v>
      </c>
      <c r="K12" s="37"/>
      <c r="L12" s="38"/>
    </row>
    <row r="13" spans="1:12" ht="13.5" thickBot="1">
      <c r="A13" s="49" t="s">
        <v>307</v>
      </c>
      <c r="B13" s="49"/>
      <c r="C13" s="49"/>
      <c r="D13" s="75" t="s">
        <v>187</v>
      </c>
      <c r="E13" s="49"/>
      <c r="F13" s="75" t="s">
        <v>187</v>
      </c>
      <c r="G13" s="75"/>
      <c r="H13" s="20">
        <f>IF(J13=99,0,5)</f>
        <v>5</v>
      </c>
      <c r="J13" s="36" t="s">
        <v>187</v>
      </c>
      <c r="K13" s="37"/>
      <c r="L13" s="38"/>
    </row>
    <row r="14" spans="1:7" ht="13.5" thickBot="1">
      <c r="A14" s="270" t="s">
        <v>276</v>
      </c>
      <c r="B14" s="267"/>
      <c r="C14" s="168"/>
      <c r="D14" s="265"/>
      <c r="E14" s="267"/>
      <c r="F14" s="267"/>
      <c r="G14" s="97"/>
    </row>
    <row r="15" spans="1:12" ht="13.5" thickBot="1">
      <c r="A15" s="49" t="s">
        <v>278</v>
      </c>
      <c r="B15" s="49"/>
      <c r="C15" s="49"/>
      <c r="D15" s="49"/>
      <c r="E15" s="49"/>
      <c r="F15" s="49"/>
      <c r="G15" s="49"/>
      <c r="H15" s="20">
        <f>IF(J15=99,0,5)</f>
        <v>5</v>
      </c>
      <c r="J15" s="36" t="s">
        <v>187</v>
      </c>
      <c r="K15" s="37"/>
      <c r="L15" s="38"/>
    </row>
    <row r="16" spans="1:7" ht="13.5" thickBot="1">
      <c r="A16" s="265" t="s">
        <v>246</v>
      </c>
      <c r="B16" s="266"/>
      <c r="C16" s="267"/>
      <c r="D16" s="167"/>
      <c r="E16" s="78"/>
      <c r="F16" s="117"/>
      <c r="G16" s="71"/>
    </row>
    <row r="17" spans="1:12" ht="12.75">
      <c r="A17" s="171" t="s">
        <v>577</v>
      </c>
      <c r="B17" s="60"/>
      <c r="C17" s="71"/>
      <c r="D17" s="71"/>
      <c r="E17" s="71"/>
      <c r="F17" s="71"/>
      <c r="G17" s="71"/>
      <c r="H17" s="20">
        <f>IF(J17=99,0,5)</f>
        <v>5</v>
      </c>
      <c r="J17" s="36" t="s">
        <v>187</v>
      </c>
      <c r="K17" s="37"/>
      <c r="L17" s="38"/>
    </row>
    <row r="18" spans="1:12" ht="12.75">
      <c r="A18" s="49"/>
      <c r="B18" s="60"/>
      <c r="C18" s="71"/>
      <c r="D18" s="71"/>
      <c r="E18" s="71"/>
      <c r="F18" s="71"/>
      <c r="G18" s="71"/>
      <c r="H18" s="21"/>
      <c r="I18" s="7"/>
      <c r="J18" s="40"/>
      <c r="K18" s="43"/>
      <c r="L18" s="40"/>
    </row>
    <row r="19" spans="1:12" s="2" customFormat="1" ht="12.75">
      <c r="A19" s="74" t="s">
        <v>490</v>
      </c>
      <c r="B19" s="60"/>
      <c r="C19" s="60"/>
      <c r="D19" s="60"/>
      <c r="E19" s="60"/>
      <c r="F19" s="60"/>
      <c r="G19" s="60"/>
      <c r="H19" s="21"/>
      <c r="I19" s="148"/>
      <c r="J19" s="40"/>
      <c r="K19" s="45"/>
      <c r="L19" s="40"/>
    </row>
    <row r="20" spans="1:12" ht="12.75">
      <c r="A20" s="49" t="s">
        <v>14</v>
      </c>
      <c r="B20" s="60"/>
      <c r="C20" s="71"/>
      <c r="D20" s="71"/>
      <c r="E20" s="71"/>
      <c r="F20" s="71"/>
      <c r="G20" s="71"/>
      <c r="H20" s="20">
        <f>IF(J20=99,0,5)</f>
        <v>5</v>
      </c>
      <c r="I20" s="135"/>
      <c r="J20" s="36" t="s">
        <v>187</v>
      </c>
      <c r="K20" s="136"/>
      <c r="L20" s="38"/>
    </row>
    <row r="21" spans="1:12" ht="12.75">
      <c r="A21" s="49" t="s">
        <v>15</v>
      </c>
      <c r="B21" s="60"/>
      <c r="C21" s="71"/>
      <c r="D21" s="71"/>
      <c r="E21" s="71"/>
      <c r="F21" s="71"/>
      <c r="G21" s="71"/>
      <c r="H21" s="20">
        <f>IF(J21=99,0,5)</f>
        <v>5</v>
      </c>
      <c r="J21" s="36" t="s">
        <v>187</v>
      </c>
      <c r="K21" s="37"/>
      <c r="L21" s="38"/>
    </row>
    <row r="22" spans="1:12" ht="12.75">
      <c r="A22" s="49" t="s">
        <v>16</v>
      </c>
      <c r="B22" s="60"/>
      <c r="C22" s="71"/>
      <c r="D22" s="71"/>
      <c r="E22" s="71"/>
      <c r="F22" s="71"/>
      <c r="G22" s="71"/>
      <c r="H22" s="20">
        <f>IF(J22=99,0,5)</f>
        <v>5</v>
      </c>
      <c r="J22" s="36" t="s">
        <v>187</v>
      </c>
      <c r="K22" s="37"/>
      <c r="L22" s="38"/>
    </row>
    <row r="23" spans="1:12" ht="12.75">
      <c r="A23" s="49" t="s">
        <v>17</v>
      </c>
      <c r="B23" s="60"/>
      <c r="C23" s="71"/>
      <c r="D23" s="71"/>
      <c r="E23" s="71"/>
      <c r="F23" s="71"/>
      <c r="G23" s="71"/>
      <c r="H23" s="20">
        <f>IF(J23=99,0,5)</f>
        <v>5</v>
      </c>
      <c r="J23" s="36" t="s">
        <v>187</v>
      </c>
      <c r="K23" s="37"/>
      <c r="L23" s="38"/>
    </row>
    <row r="24" spans="1:12" ht="12.75">
      <c r="A24" s="49"/>
      <c r="B24" s="60"/>
      <c r="C24" s="71"/>
      <c r="D24" s="71"/>
      <c r="E24" s="71"/>
      <c r="F24" s="71"/>
      <c r="G24" s="71"/>
      <c r="H24" s="21"/>
      <c r="I24" s="7"/>
      <c r="J24" s="40"/>
      <c r="K24" s="43"/>
      <c r="L24" s="40"/>
    </row>
    <row r="25" spans="1:7" ht="12.75">
      <c r="A25" s="49" t="s">
        <v>22</v>
      </c>
      <c r="B25" s="60"/>
      <c r="C25" s="71"/>
      <c r="D25" s="71"/>
      <c r="E25" s="71"/>
      <c r="F25" s="71"/>
      <c r="G25" s="124"/>
    </row>
    <row r="26" spans="1:12" ht="12.75">
      <c r="A26" s="171" t="s">
        <v>491</v>
      </c>
      <c r="B26" s="60"/>
      <c r="C26" s="71"/>
      <c r="D26" s="71"/>
      <c r="E26" s="71"/>
      <c r="F26" s="71"/>
      <c r="G26" s="71"/>
      <c r="H26" s="20">
        <f>IF(J26=99,0,5)</f>
        <v>5</v>
      </c>
      <c r="J26" s="36" t="s">
        <v>248</v>
      </c>
      <c r="K26" s="37"/>
      <c r="L26" s="38"/>
    </row>
    <row r="27" spans="1:7" ht="12.75">
      <c r="A27" s="49" t="s">
        <v>24</v>
      </c>
      <c r="B27" s="60"/>
      <c r="C27" s="71"/>
      <c r="D27" s="71"/>
      <c r="E27" s="71"/>
      <c r="F27" s="71"/>
      <c r="G27" s="71"/>
    </row>
    <row r="28" spans="1:12" ht="12.75">
      <c r="A28" s="171" t="s">
        <v>492</v>
      </c>
      <c r="B28" s="49"/>
      <c r="C28" s="49"/>
      <c r="D28" s="49"/>
      <c r="E28" s="49"/>
      <c r="F28" s="49"/>
      <c r="G28" s="49"/>
      <c r="H28" s="137"/>
      <c r="I28" s="138"/>
      <c r="J28" s="139"/>
      <c r="K28" s="140"/>
      <c r="L28" s="139"/>
    </row>
    <row r="29" spans="1:12" ht="12.75">
      <c r="A29" s="49" t="s">
        <v>495</v>
      </c>
      <c r="B29" s="49"/>
      <c r="C29" s="49"/>
      <c r="D29" s="49"/>
      <c r="E29" s="49"/>
      <c r="F29" s="49"/>
      <c r="G29" s="49"/>
      <c r="H29" s="132">
        <f>IF(J29=99,0,5)</f>
        <v>5</v>
      </c>
      <c r="J29" s="133" t="s">
        <v>187</v>
      </c>
      <c r="K29" s="37"/>
      <c r="L29" s="134"/>
    </row>
    <row r="30" spans="1:12" ht="12.75">
      <c r="A30" s="251" t="s">
        <v>134</v>
      </c>
      <c r="B30" s="251"/>
      <c r="C30" s="251"/>
      <c r="E30" s="49"/>
      <c r="H30" s="21"/>
      <c r="J30" s="40"/>
      <c r="K30" s="37"/>
      <c r="L30" s="40"/>
    </row>
    <row r="31" spans="1:12" ht="12.75">
      <c r="A31" s="49" t="s">
        <v>496</v>
      </c>
      <c r="B31" s="49"/>
      <c r="C31" s="49"/>
      <c r="E31" s="49"/>
      <c r="H31" s="20">
        <f>IF(J31=99,0,5)</f>
        <v>5</v>
      </c>
      <c r="J31" s="36" t="s">
        <v>187</v>
      </c>
      <c r="K31" s="37"/>
      <c r="L31" s="38"/>
    </row>
    <row r="32" spans="1:7" ht="12.75">
      <c r="A32" s="49"/>
      <c r="B32" s="60"/>
      <c r="C32" s="71"/>
      <c r="D32" s="71"/>
      <c r="E32" s="71"/>
      <c r="F32" s="71"/>
      <c r="G32" s="71"/>
    </row>
    <row r="33" spans="1:12" ht="12.75">
      <c r="A33" s="171" t="s">
        <v>493</v>
      </c>
      <c r="B33" s="49"/>
      <c r="C33" s="49"/>
      <c r="D33" s="49"/>
      <c r="E33" s="49"/>
      <c r="F33" s="49"/>
      <c r="G33" s="124"/>
      <c r="H33" s="137"/>
      <c r="I33" s="3"/>
      <c r="J33" s="139"/>
      <c r="K33" s="131"/>
      <c r="L33" s="139"/>
    </row>
    <row r="34" spans="1:12" ht="12.75">
      <c r="A34" s="49" t="s">
        <v>122</v>
      </c>
      <c r="B34" s="49"/>
      <c r="C34" s="49"/>
      <c r="D34" s="49"/>
      <c r="E34" s="49"/>
      <c r="H34" s="20">
        <f>IF(J34=99,0,5)</f>
        <v>5</v>
      </c>
      <c r="J34" s="36" t="s">
        <v>187</v>
      </c>
      <c r="K34" s="37"/>
      <c r="L34" s="38"/>
    </row>
    <row r="35" spans="1:12" ht="12.75">
      <c r="A35" s="49" t="s">
        <v>296</v>
      </c>
      <c r="B35" s="49"/>
      <c r="C35" s="49"/>
      <c r="D35" s="75" t="s">
        <v>187</v>
      </c>
      <c r="E35" s="49" t="s">
        <v>187</v>
      </c>
      <c r="H35" s="20">
        <f>IF(J35=99,0,5)</f>
        <v>5</v>
      </c>
      <c r="J35" s="36" t="s">
        <v>187</v>
      </c>
      <c r="K35" s="37"/>
      <c r="L35" s="38"/>
    </row>
    <row r="36" spans="1:12" ht="12.75">
      <c r="A36" s="49" t="s">
        <v>297</v>
      </c>
      <c r="B36" s="49"/>
      <c r="C36" s="49"/>
      <c r="D36" s="49"/>
      <c r="E36" s="49"/>
      <c r="H36" s="20">
        <f>IF(J36=99,0,5)</f>
        <v>5</v>
      </c>
      <c r="J36" s="36" t="s">
        <v>187</v>
      </c>
      <c r="K36" s="37"/>
      <c r="L36" s="38"/>
    </row>
    <row r="37" spans="1:12" ht="12.75">
      <c r="A37" s="49" t="s">
        <v>298</v>
      </c>
      <c r="B37" s="49"/>
      <c r="C37" s="49"/>
      <c r="D37" s="49"/>
      <c r="E37" s="49"/>
      <c r="F37" s="49"/>
      <c r="G37" s="49"/>
      <c r="H37" s="20">
        <f>IF(J37=99,0,5)</f>
        <v>5</v>
      </c>
      <c r="J37" s="36" t="s">
        <v>187</v>
      </c>
      <c r="K37" s="37"/>
      <c r="L37" s="38"/>
    </row>
    <row r="38" spans="1:12" ht="13.5" thickBot="1">
      <c r="A38" s="251" t="s">
        <v>133</v>
      </c>
      <c r="B38" s="251"/>
      <c r="C38" s="251"/>
      <c r="E38" s="49"/>
      <c r="H38" s="19"/>
      <c r="J38" s="39"/>
      <c r="K38" s="37"/>
      <c r="L38" s="40"/>
    </row>
    <row r="39" spans="1:12" ht="13.5" thickBot="1">
      <c r="A39" s="265" t="s">
        <v>247</v>
      </c>
      <c r="B39" s="266"/>
      <c r="C39" s="267"/>
      <c r="D39" s="167"/>
      <c r="E39" s="78"/>
      <c r="F39" s="117"/>
      <c r="G39" s="71"/>
      <c r="H39" s="2"/>
      <c r="J39" s="41"/>
      <c r="K39" s="37"/>
      <c r="L39" s="42"/>
    </row>
    <row r="40" spans="1:12" s="100" customFormat="1" ht="12.75">
      <c r="A40" s="171" t="s">
        <v>494</v>
      </c>
      <c r="B40" s="98"/>
      <c r="C40" s="98"/>
      <c r="D40" s="98"/>
      <c r="E40" s="98"/>
      <c r="F40" s="98"/>
      <c r="G40" s="122" t="s">
        <v>290</v>
      </c>
      <c r="H40" s="141"/>
      <c r="I40" s="142"/>
      <c r="J40" s="143"/>
      <c r="K40" s="144"/>
      <c r="L40" s="143"/>
    </row>
    <row r="41" spans="1:12" ht="12.75">
      <c r="A41" s="49" t="s">
        <v>123</v>
      </c>
      <c r="B41" s="49"/>
      <c r="C41" s="49"/>
      <c r="D41" s="49"/>
      <c r="E41" s="49"/>
      <c r="F41" s="49"/>
      <c r="G41" s="49"/>
      <c r="H41" s="99">
        <f>IF(J41=99,0,5)</f>
        <v>5</v>
      </c>
      <c r="I41" s="100"/>
      <c r="J41" s="101" t="s">
        <v>187</v>
      </c>
      <c r="K41" s="102"/>
      <c r="L41" s="103"/>
    </row>
    <row r="42" spans="1:12" ht="12.75">
      <c r="A42" s="49" t="s">
        <v>356</v>
      </c>
      <c r="B42" s="49"/>
      <c r="C42" s="49"/>
      <c r="D42" s="49"/>
      <c r="E42" s="49"/>
      <c r="F42" s="49"/>
      <c r="G42" s="49"/>
      <c r="H42" s="99">
        <f>IF(J42=99,0,5)</f>
        <v>5</v>
      </c>
      <c r="I42" s="100"/>
      <c r="J42" s="101" t="s">
        <v>187</v>
      </c>
      <c r="K42" s="102"/>
      <c r="L42" s="103"/>
    </row>
    <row r="43" spans="1:12" ht="12.75">
      <c r="A43" s="49" t="s">
        <v>299</v>
      </c>
      <c r="B43" s="49"/>
      <c r="C43" s="49"/>
      <c r="D43" s="49"/>
      <c r="E43" s="75" t="s">
        <v>187</v>
      </c>
      <c r="H43" s="99">
        <f>IF(J43=99,0,5)</f>
        <v>5</v>
      </c>
      <c r="I43" s="100"/>
      <c r="J43" s="101" t="s">
        <v>187</v>
      </c>
      <c r="K43" s="102"/>
      <c r="L43" s="103"/>
    </row>
    <row r="44" spans="1:12" ht="12.75">
      <c r="A44" s="49"/>
      <c r="B44" s="49"/>
      <c r="C44" s="49"/>
      <c r="D44" s="49"/>
      <c r="E44" s="75"/>
      <c r="H44" s="2"/>
      <c r="J44" s="41"/>
      <c r="K44" s="37"/>
      <c r="L44" s="42"/>
    </row>
    <row r="45" spans="1:12" s="100" customFormat="1" ht="12.75">
      <c r="A45" s="98" t="s">
        <v>23</v>
      </c>
      <c r="B45" s="104"/>
      <c r="C45" s="104"/>
      <c r="D45" s="104"/>
      <c r="E45" s="104"/>
      <c r="F45" s="104"/>
      <c r="G45" s="125"/>
      <c r="H45" s="141"/>
      <c r="I45" s="142"/>
      <c r="J45" s="143"/>
      <c r="K45" s="144"/>
      <c r="L45" s="143"/>
    </row>
    <row r="46" spans="1:12" ht="12.75">
      <c r="A46" s="49" t="s">
        <v>300</v>
      </c>
      <c r="B46" s="76"/>
      <c r="C46" s="76"/>
      <c r="D46" s="76"/>
      <c r="E46" s="76"/>
      <c r="F46" s="76"/>
      <c r="G46" s="76"/>
      <c r="H46" s="99">
        <f>IF(J46=99,0,5)</f>
        <v>5</v>
      </c>
      <c r="I46" s="100"/>
      <c r="J46" s="101"/>
      <c r="K46" s="102"/>
      <c r="L46" s="103"/>
    </row>
    <row r="47" spans="1:12" ht="12.75">
      <c r="A47" s="49" t="s">
        <v>301</v>
      </c>
      <c r="B47" s="76"/>
      <c r="C47" s="76"/>
      <c r="D47" s="76"/>
      <c r="E47" s="76"/>
      <c r="F47" s="76"/>
      <c r="G47" s="76"/>
      <c r="H47" s="99">
        <f>IF(J47=99,0,5)</f>
        <v>5</v>
      </c>
      <c r="I47" s="100"/>
      <c r="J47" s="101"/>
      <c r="K47" s="102"/>
      <c r="L47" s="103"/>
    </row>
    <row r="48" spans="1:7" ht="12.75">
      <c r="A48" s="49" t="s">
        <v>132</v>
      </c>
      <c r="B48" s="49"/>
      <c r="C48" s="49"/>
      <c r="D48" s="49"/>
      <c r="E48" s="49"/>
      <c r="F48" s="49"/>
      <c r="G48" s="49"/>
    </row>
    <row r="49" spans="1:12" ht="12.75">
      <c r="A49" s="72" t="s">
        <v>302</v>
      </c>
      <c r="B49" s="49"/>
      <c r="C49" s="49"/>
      <c r="D49" s="49"/>
      <c r="E49" s="49"/>
      <c r="F49" s="49"/>
      <c r="G49" s="49"/>
      <c r="H49" s="99">
        <f>IF(J49=99,0,5)</f>
        <v>5</v>
      </c>
      <c r="I49" s="100"/>
      <c r="J49" s="101"/>
      <c r="K49" s="102"/>
      <c r="L49" s="103"/>
    </row>
    <row r="50" spans="1:12" ht="12.75">
      <c r="A50" s="180" t="s">
        <v>578</v>
      </c>
      <c r="B50" s="72"/>
      <c r="C50" s="72"/>
      <c r="D50" s="72"/>
      <c r="E50" s="72"/>
      <c r="F50" s="72"/>
      <c r="G50" s="72"/>
      <c r="H50" s="99">
        <f>IF(J50=99,0,5)</f>
        <v>5</v>
      </c>
      <c r="I50" s="100"/>
      <c r="J50" s="101"/>
      <c r="K50" s="102"/>
      <c r="L50" s="103"/>
    </row>
    <row r="51" spans="1:12" ht="12.75">
      <c r="A51" s="72" t="s">
        <v>303</v>
      </c>
      <c r="B51" s="72"/>
      <c r="C51" s="72"/>
      <c r="D51" s="72"/>
      <c r="E51" s="72"/>
      <c r="F51" s="72"/>
      <c r="G51" s="72"/>
      <c r="H51" s="99">
        <f>IF(J51=99,0,5)</f>
        <v>5</v>
      </c>
      <c r="I51" s="100"/>
      <c r="J51" s="101"/>
      <c r="K51" s="102"/>
      <c r="L51" s="103"/>
    </row>
    <row r="52" spans="1:12" ht="12.75">
      <c r="A52" s="49" t="s">
        <v>304</v>
      </c>
      <c r="B52" s="76"/>
      <c r="C52" s="76"/>
      <c r="D52" s="76"/>
      <c r="E52" s="76"/>
      <c r="F52" s="76"/>
      <c r="G52" s="76"/>
      <c r="H52" s="99">
        <f>IF(J52=99,0,5)</f>
        <v>5</v>
      </c>
      <c r="I52" s="100"/>
      <c r="J52" s="101"/>
      <c r="K52" s="102"/>
      <c r="L52" s="103"/>
    </row>
    <row r="53" spans="1:12" ht="12.75">
      <c r="A53" s="49" t="s">
        <v>305</v>
      </c>
      <c r="B53" s="49"/>
      <c r="C53" s="49"/>
      <c r="D53" s="49"/>
      <c r="E53" s="49"/>
      <c r="F53" s="49"/>
      <c r="G53" s="49"/>
      <c r="H53" s="99">
        <f>IF(J53=99,0,5)</f>
        <v>5</v>
      </c>
      <c r="I53" s="100"/>
      <c r="J53" s="101"/>
      <c r="K53" s="102"/>
      <c r="L53" s="103"/>
    </row>
    <row r="54" spans="1:7" ht="13.5" thickBot="1">
      <c r="A54" s="72"/>
      <c r="B54" s="49"/>
      <c r="C54" s="49"/>
      <c r="D54" s="49"/>
      <c r="E54" s="49"/>
      <c r="F54" s="49"/>
      <c r="G54" s="49"/>
    </row>
    <row r="55" spans="1:12" ht="16.5" thickBot="1">
      <c r="A55" s="74" t="s">
        <v>201</v>
      </c>
      <c r="B55" s="11"/>
      <c r="C55" s="11"/>
      <c r="D55" s="10"/>
      <c r="E55" s="10"/>
      <c r="F55" s="10"/>
      <c r="G55" s="10"/>
      <c r="H55" s="10"/>
      <c r="K55" s="263" t="s">
        <v>256</v>
      </c>
      <c r="L55" s="264"/>
    </row>
    <row r="56" spans="1:7" ht="12.75">
      <c r="A56" s="49"/>
      <c r="B56" s="76"/>
      <c r="C56" s="76"/>
      <c r="D56" s="76"/>
      <c r="E56" s="76"/>
      <c r="F56" s="76"/>
      <c r="G56" s="76"/>
    </row>
    <row r="57" spans="1:12" ht="12.75">
      <c r="A57" s="49"/>
      <c r="B57" s="76"/>
      <c r="C57" s="76"/>
      <c r="D57" s="76"/>
      <c r="E57" s="76"/>
      <c r="F57" s="76"/>
      <c r="G57" s="76"/>
      <c r="H57" s="57" t="s">
        <v>251</v>
      </c>
      <c r="I57" s="19"/>
      <c r="L57" s="57" t="s">
        <v>250</v>
      </c>
    </row>
    <row r="58" spans="1:12" ht="12.75">
      <c r="A58" s="49"/>
      <c r="B58" s="76"/>
      <c r="C58" s="76"/>
      <c r="D58" s="76"/>
      <c r="E58" s="76"/>
      <c r="F58" s="76"/>
      <c r="G58" s="76"/>
      <c r="H58" s="58" t="s">
        <v>252</v>
      </c>
      <c r="I58" s="56"/>
      <c r="J58" s="59" t="s">
        <v>234</v>
      </c>
      <c r="L58" s="58" t="s">
        <v>253</v>
      </c>
    </row>
    <row r="59" spans="1:12" ht="12.75">
      <c r="A59" s="49"/>
      <c r="B59" s="76"/>
      <c r="C59" s="76"/>
      <c r="D59" s="76"/>
      <c r="E59" s="76"/>
      <c r="F59" s="76"/>
      <c r="G59" s="76"/>
      <c r="H59" s="6"/>
      <c r="J59" s="6"/>
      <c r="K59" s="7"/>
      <c r="L59" s="6"/>
    </row>
    <row r="60" spans="1:12" ht="12.75">
      <c r="A60" s="49" t="s">
        <v>178</v>
      </c>
      <c r="B60" s="49"/>
      <c r="C60" s="49"/>
      <c r="D60" s="49"/>
      <c r="E60" s="49"/>
      <c r="F60" s="49"/>
      <c r="G60" s="122"/>
      <c r="H60" s="137"/>
      <c r="I60" s="3"/>
      <c r="J60" s="139"/>
      <c r="K60" s="131"/>
      <c r="L60" s="139"/>
    </row>
    <row r="61" spans="1:12" ht="12.75">
      <c r="A61" s="49" t="s">
        <v>308</v>
      </c>
      <c r="B61" s="49"/>
      <c r="C61" s="49"/>
      <c r="D61" s="49"/>
      <c r="E61" s="49"/>
      <c r="F61" s="49"/>
      <c r="G61" s="49"/>
      <c r="H61" s="99">
        <f>IF(J61=99,0,5)</f>
        <v>5</v>
      </c>
      <c r="I61" s="100"/>
      <c r="J61" s="101"/>
      <c r="K61" s="102"/>
      <c r="L61" s="103"/>
    </row>
    <row r="62" spans="1:12" ht="12.75">
      <c r="A62" s="49" t="s">
        <v>126</v>
      </c>
      <c r="B62" s="49"/>
      <c r="C62" s="49"/>
      <c r="D62" s="49"/>
      <c r="E62" s="49"/>
      <c r="F62" s="49"/>
      <c r="G62" s="49"/>
      <c r="H62" s="2"/>
      <c r="J62" s="43"/>
      <c r="K62" s="37"/>
      <c r="L62" s="42"/>
    </row>
    <row r="63" spans="1:12" ht="12.75">
      <c r="A63" s="49" t="s">
        <v>309</v>
      </c>
      <c r="B63" s="49"/>
      <c r="C63" s="49"/>
      <c r="D63" s="49"/>
      <c r="E63" s="49"/>
      <c r="F63" s="49"/>
      <c r="G63" s="49"/>
      <c r="H63" s="99">
        <f>IF(J63=99,0,5)</f>
        <v>5</v>
      </c>
      <c r="I63" s="100"/>
      <c r="J63" s="101"/>
      <c r="K63" s="102"/>
      <c r="L63" s="103"/>
    </row>
    <row r="64" spans="1:12" ht="12.75">
      <c r="A64" s="49" t="s">
        <v>310</v>
      </c>
      <c r="B64" s="49"/>
      <c r="C64" s="49"/>
      <c r="D64" s="49"/>
      <c r="E64" s="49"/>
      <c r="F64" s="49"/>
      <c r="G64" s="49"/>
      <c r="H64" s="99">
        <f>IF(J64=99,0,5)</f>
        <v>5</v>
      </c>
      <c r="I64" s="100"/>
      <c r="J64" s="101"/>
      <c r="K64" s="102"/>
      <c r="L64" s="103"/>
    </row>
    <row r="65" spans="1:7" ht="12.75">
      <c r="A65" s="49" t="s">
        <v>127</v>
      </c>
      <c r="B65" s="49"/>
      <c r="C65" s="49"/>
      <c r="D65" s="49"/>
      <c r="E65" s="49"/>
      <c r="F65" s="49"/>
      <c r="G65" s="49"/>
    </row>
    <row r="66" spans="1:12" ht="12.75">
      <c r="A66" s="49" t="s">
        <v>311</v>
      </c>
      <c r="B66" s="49"/>
      <c r="C66" s="49"/>
      <c r="D66" s="49"/>
      <c r="E66" s="49"/>
      <c r="F66" s="49"/>
      <c r="G66" s="49"/>
      <c r="H66" s="99">
        <f>IF(J66=99,0,5)</f>
        <v>5</v>
      </c>
      <c r="I66" s="100"/>
      <c r="J66" s="101"/>
      <c r="K66" s="102"/>
      <c r="L66" s="103"/>
    </row>
    <row r="67" spans="1:12" ht="12.75">
      <c r="A67" s="49" t="s">
        <v>312</v>
      </c>
      <c r="B67" s="49"/>
      <c r="C67" s="49"/>
      <c r="D67" s="49"/>
      <c r="E67" s="49"/>
      <c r="F67" s="49"/>
      <c r="G67" s="49"/>
      <c r="H67" s="99">
        <f>IF(J67=99,0,5)</f>
        <v>5</v>
      </c>
      <c r="I67" s="100"/>
      <c r="J67" s="101"/>
      <c r="K67" s="102"/>
      <c r="L67" s="103"/>
    </row>
    <row r="68" spans="1:12" ht="12.75">
      <c r="A68" s="49" t="s">
        <v>313</v>
      </c>
      <c r="B68" s="49"/>
      <c r="C68" s="49"/>
      <c r="D68" s="49"/>
      <c r="E68" s="49"/>
      <c r="F68" s="49"/>
      <c r="G68" s="49"/>
      <c r="H68" s="99">
        <f>IF(J68=99,0,5)</f>
        <v>5</v>
      </c>
      <c r="I68" s="100"/>
      <c r="J68" s="101"/>
      <c r="K68" s="102"/>
      <c r="L68" s="103"/>
    </row>
    <row r="69" spans="1:7" ht="12.75">
      <c r="A69" s="49" t="s">
        <v>128</v>
      </c>
      <c r="B69" s="49"/>
      <c r="C69" s="49"/>
      <c r="D69" s="49"/>
      <c r="E69" s="49"/>
      <c r="F69" s="49"/>
      <c r="G69" s="49"/>
    </row>
    <row r="70" spans="1:12" ht="12.75">
      <c r="A70" s="49" t="s">
        <v>314</v>
      </c>
      <c r="B70" s="49"/>
      <c r="C70" s="49"/>
      <c r="D70" s="49"/>
      <c r="E70" s="49"/>
      <c r="F70" s="49"/>
      <c r="G70" s="49"/>
      <c r="H70" s="99">
        <f>IF(J70=99,0,5)</f>
        <v>5</v>
      </c>
      <c r="I70" s="100"/>
      <c r="J70" s="101"/>
      <c r="K70" s="102"/>
      <c r="L70" s="103"/>
    </row>
    <row r="71" spans="1:12" ht="12.75">
      <c r="A71" s="49" t="s">
        <v>315</v>
      </c>
      <c r="B71" s="49"/>
      <c r="C71" s="49"/>
      <c r="D71" s="49"/>
      <c r="E71" s="49"/>
      <c r="F71" s="49"/>
      <c r="G71" s="49"/>
      <c r="H71" s="99">
        <f>IF(J71=99,0,5)</f>
        <v>5</v>
      </c>
      <c r="I71" s="100"/>
      <c r="J71" s="101"/>
      <c r="K71" s="102"/>
      <c r="L71" s="103"/>
    </row>
    <row r="72" spans="1:7" ht="12.75">
      <c r="A72" s="49" t="s">
        <v>129</v>
      </c>
      <c r="B72" s="49"/>
      <c r="C72" s="49"/>
      <c r="D72" s="49"/>
      <c r="E72" s="49"/>
      <c r="F72" s="49"/>
      <c r="G72" s="49"/>
    </row>
    <row r="73" spans="1:12" ht="12.75">
      <c r="A73" s="49" t="s">
        <v>316</v>
      </c>
      <c r="B73" s="49"/>
      <c r="C73" s="49"/>
      <c r="D73" s="49"/>
      <c r="E73" s="49"/>
      <c r="F73" s="49"/>
      <c r="G73" s="49"/>
      <c r="H73" s="99">
        <f>IF(J73=99,0,5)</f>
        <v>5</v>
      </c>
      <c r="I73" s="100"/>
      <c r="J73" s="101"/>
      <c r="K73" s="102"/>
      <c r="L73" s="103"/>
    </row>
    <row r="74" spans="1:7" ht="12.75">
      <c r="A74" s="49" t="s">
        <v>130</v>
      </c>
      <c r="B74" s="49"/>
      <c r="C74" s="49"/>
      <c r="D74" s="49"/>
      <c r="E74" s="49"/>
      <c r="F74" s="49"/>
      <c r="G74" s="49"/>
    </row>
    <row r="75" spans="1:12" ht="12.75">
      <c r="A75" s="49" t="s">
        <v>317</v>
      </c>
      <c r="B75" s="49"/>
      <c r="C75" s="49"/>
      <c r="D75" s="49"/>
      <c r="E75" s="49"/>
      <c r="F75" s="49"/>
      <c r="G75" s="49"/>
      <c r="H75" s="99">
        <f>IF(J75=99,0,5)</f>
        <v>5</v>
      </c>
      <c r="I75" s="100"/>
      <c r="J75" s="101"/>
      <c r="K75" s="102"/>
      <c r="L75" s="103"/>
    </row>
    <row r="76" spans="1:12" ht="12.75">
      <c r="A76" s="49" t="s">
        <v>131</v>
      </c>
      <c r="B76" s="49"/>
      <c r="C76" s="49"/>
      <c r="D76" s="49"/>
      <c r="E76" s="49"/>
      <c r="F76" s="49"/>
      <c r="G76" s="49"/>
      <c r="H76" s="2"/>
      <c r="J76" s="43"/>
      <c r="K76" s="37"/>
      <c r="L76" s="42"/>
    </row>
    <row r="77" spans="1:12" ht="12.75">
      <c r="A77" s="49"/>
      <c r="B77" s="49"/>
      <c r="C77" s="49"/>
      <c r="D77" s="49"/>
      <c r="E77" s="49"/>
      <c r="F77" s="49"/>
      <c r="G77" s="49"/>
      <c r="H77" s="2"/>
      <c r="J77" s="43"/>
      <c r="K77" s="37"/>
      <c r="L77" s="42"/>
    </row>
    <row r="78" spans="1:12" ht="12.75">
      <c r="A78" s="49" t="s">
        <v>585</v>
      </c>
      <c r="B78" s="49"/>
      <c r="C78" s="49"/>
      <c r="D78" s="49"/>
      <c r="E78" s="49"/>
      <c r="F78" s="49"/>
      <c r="G78" s="49"/>
      <c r="H78" s="99">
        <f>IF(J78=99,0,5)</f>
        <v>5</v>
      </c>
      <c r="I78" s="100"/>
      <c r="J78" s="101"/>
      <c r="K78" s="102"/>
      <c r="L78" s="103"/>
    </row>
    <row r="79" spans="1:12" ht="12.75">
      <c r="A79" s="49"/>
      <c r="B79" s="49"/>
      <c r="C79" s="49"/>
      <c r="D79" s="49"/>
      <c r="E79" s="49"/>
      <c r="F79" s="49"/>
      <c r="G79" s="49"/>
      <c r="H79" s="2"/>
      <c r="J79" s="43"/>
      <c r="K79" s="37"/>
      <c r="L79" s="42"/>
    </row>
    <row r="80" spans="1:12" ht="12.75">
      <c r="A80" s="48" t="s">
        <v>586</v>
      </c>
      <c r="B80" s="49"/>
      <c r="C80" s="49"/>
      <c r="D80" s="49"/>
      <c r="E80" s="49"/>
      <c r="F80" s="49"/>
      <c r="G80" s="126" t="s">
        <v>449</v>
      </c>
      <c r="H80" s="137"/>
      <c r="I80" s="3"/>
      <c r="J80" s="139"/>
      <c r="K80" s="131"/>
      <c r="L80" s="139"/>
    </row>
    <row r="81" spans="1:12" ht="12.75">
      <c r="A81" s="252" t="s">
        <v>329</v>
      </c>
      <c r="B81" s="252"/>
      <c r="C81" s="252"/>
      <c r="D81" s="252"/>
      <c r="E81" s="252"/>
      <c r="F81" s="252"/>
      <c r="G81" s="96"/>
      <c r="H81" s="99">
        <f>IF(J81=99,0,5)</f>
        <v>5</v>
      </c>
      <c r="I81" s="100"/>
      <c r="J81" s="101" t="s">
        <v>187</v>
      </c>
      <c r="K81" s="102"/>
      <c r="L81" s="103"/>
    </row>
    <row r="82" spans="1:12" ht="12.75">
      <c r="A82" s="96" t="s">
        <v>18</v>
      </c>
      <c r="B82" s="96"/>
      <c r="C82" s="96"/>
      <c r="D82" s="96"/>
      <c r="E82" s="96"/>
      <c r="F82" s="96"/>
      <c r="G82" s="96"/>
      <c r="H82" s="99">
        <f>IF(J82=99,0,5)</f>
        <v>5</v>
      </c>
      <c r="I82" s="100"/>
      <c r="J82" s="101" t="s">
        <v>187</v>
      </c>
      <c r="K82" s="102"/>
      <c r="L82" s="103"/>
    </row>
    <row r="83" spans="1:12" ht="12.75">
      <c r="A83" s="96" t="s">
        <v>19</v>
      </c>
      <c r="B83" s="96"/>
      <c r="C83" s="96"/>
      <c r="D83" s="96"/>
      <c r="E83" s="96"/>
      <c r="F83" s="96"/>
      <c r="G83" s="96"/>
      <c r="H83" s="99">
        <f>IF(J83=99,0,5)</f>
        <v>5</v>
      </c>
      <c r="I83" s="100"/>
      <c r="J83" s="101" t="s">
        <v>187</v>
      </c>
      <c r="K83" s="102"/>
      <c r="L83" s="103"/>
    </row>
    <row r="84" spans="1:12" ht="12.75">
      <c r="A84" s="96" t="s">
        <v>20</v>
      </c>
      <c r="B84" s="96"/>
      <c r="C84" s="96"/>
      <c r="D84" s="96"/>
      <c r="E84" s="96"/>
      <c r="F84" s="96"/>
      <c r="G84" s="96"/>
      <c r="H84" s="99">
        <f>IF(J84=99,0,5)</f>
        <v>5</v>
      </c>
      <c r="I84" s="100"/>
      <c r="J84" s="101" t="s">
        <v>187</v>
      </c>
      <c r="K84" s="102"/>
      <c r="L84" s="103"/>
    </row>
    <row r="85" spans="1:12" ht="12.75">
      <c r="A85" s="49"/>
      <c r="B85" s="49"/>
      <c r="C85" s="49"/>
      <c r="D85" s="49"/>
      <c r="E85" s="49"/>
      <c r="F85" s="49"/>
      <c r="G85" s="49"/>
      <c r="L85" s="1"/>
    </row>
    <row r="86" spans="1:12" ht="12.75">
      <c r="A86" s="73" t="s">
        <v>182</v>
      </c>
      <c r="B86" s="73"/>
      <c r="C86" s="73"/>
      <c r="D86" s="73"/>
      <c r="E86" s="73"/>
      <c r="F86" s="73"/>
      <c r="G86" s="73"/>
      <c r="H86" s="20">
        <f>SUM(H10:H81)</f>
        <v>185</v>
      </c>
      <c r="I86" s="2"/>
      <c r="L86" s="55">
        <f>SUM(L10:L81)</f>
        <v>0</v>
      </c>
    </row>
    <row r="87" spans="1:12" ht="12.75">
      <c r="A87" s="49"/>
      <c r="B87" s="49"/>
      <c r="C87" s="49"/>
      <c r="D87" s="49"/>
      <c r="E87" s="49"/>
      <c r="F87" s="49"/>
      <c r="G87" s="49"/>
      <c r="L87" s="27">
        <f>L86/H86</f>
        <v>0</v>
      </c>
    </row>
    <row r="88" spans="1:12" ht="12.75">
      <c r="A88" s="2" t="s">
        <v>190</v>
      </c>
      <c r="B88" s="254"/>
      <c r="C88" s="255"/>
      <c r="D88" s="255"/>
      <c r="E88" s="255"/>
      <c r="F88" s="255"/>
      <c r="G88" s="255"/>
      <c r="H88" s="255"/>
      <c r="I88" s="255"/>
      <c r="J88" s="255"/>
      <c r="K88" s="255"/>
      <c r="L88" s="256"/>
    </row>
    <row r="89" spans="1:12" ht="12.75">
      <c r="A89" s="8"/>
      <c r="B89" s="257"/>
      <c r="C89" s="258"/>
      <c r="D89" s="258"/>
      <c r="E89" s="258"/>
      <c r="F89" s="258"/>
      <c r="G89" s="258"/>
      <c r="H89" s="258"/>
      <c r="I89" s="258"/>
      <c r="J89" s="258"/>
      <c r="K89" s="258"/>
      <c r="L89" s="259"/>
    </row>
    <row r="90" spans="2:12" ht="12.75"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9"/>
    </row>
    <row r="91" spans="2:12" ht="12.75">
      <c r="B91" s="257"/>
      <c r="C91" s="258"/>
      <c r="D91" s="258"/>
      <c r="E91" s="258"/>
      <c r="F91" s="258"/>
      <c r="G91" s="258"/>
      <c r="H91" s="258"/>
      <c r="I91" s="258"/>
      <c r="J91" s="258"/>
      <c r="K91" s="258"/>
      <c r="L91" s="259"/>
    </row>
    <row r="92" spans="2:12" ht="12.75">
      <c r="B92" s="257"/>
      <c r="C92" s="258"/>
      <c r="D92" s="258"/>
      <c r="E92" s="258"/>
      <c r="F92" s="258"/>
      <c r="G92" s="258"/>
      <c r="H92" s="258"/>
      <c r="I92" s="258"/>
      <c r="J92" s="258"/>
      <c r="K92" s="258"/>
      <c r="L92" s="259"/>
    </row>
    <row r="93" spans="2:12" ht="12.75">
      <c r="B93" s="260"/>
      <c r="C93" s="261"/>
      <c r="D93" s="261"/>
      <c r="E93" s="261"/>
      <c r="F93" s="261"/>
      <c r="G93" s="261"/>
      <c r="H93" s="261"/>
      <c r="I93" s="261"/>
      <c r="J93" s="261"/>
      <c r="K93" s="261"/>
      <c r="L93" s="262"/>
    </row>
    <row r="94" spans="1:12" ht="12.75">
      <c r="A94" s="253" t="s">
        <v>187</v>
      </c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</row>
  </sheetData>
  <sheetProtection/>
  <mergeCells count="20">
    <mergeCell ref="A1:L2"/>
    <mergeCell ref="K4:L4"/>
    <mergeCell ref="K55:L55"/>
    <mergeCell ref="A38:C38"/>
    <mergeCell ref="A39:C39"/>
    <mergeCell ref="A10:D10"/>
    <mergeCell ref="A11:C11"/>
    <mergeCell ref="D14:F14"/>
    <mergeCell ref="A14:B14"/>
    <mergeCell ref="A16:C16"/>
    <mergeCell ref="A8:D8"/>
    <mergeCell ref="A81:F81"/>
    <mergeCell ref="A30:C30"/>
    <mergeCell ref="A94:L94"/>
    <mergeCell ref="B88:L88"/>
    <mergeCell ref="B89:L89"/>
    <mergeCell ref="B91:L91"/>
    <mergeCell ref="B92:L92"/>
    <mergeCell ref="B90:L90"/>
    <mergeCell ref="B93:L93"/>
  </mergeCells>
  <conditionalFormatting sqref="L87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1" bottom="1" header="0.5" footer="0.5"/>
  <pageSetup horizontalDpi="600" verticalDpi="600" orientation="portrait" scale="85" r:id="rId1"/>
  <rowBreaks count="1" manualBreakCount="1">
    <brk id="5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4" width="11.7109375" style="0" customWidth="1"/>
    <col min="5" max="5" width="9.28125" style="0" customWidth="1"/>
    <col min="6" max="6" width="7.421875" style="0" customWidth="1"/>
    <col min="7" max="7" width="12.5742187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2.57421875" style="0" customWidth="1"/>
  </cols>
  <sheetData>
    <row r="1" spans="1:12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5"/>
    </row>
    <row r="2" spans="1:12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5"/>
    </row>
    <row r="3" ht="13.5" thickBot="1"/>
    <row r="4" spans="1:11" ht="15.75" thickBot="1">
      <c r="A4" s="2" t="s">
        <v>184</v>
      </c>
      <c r="B4" s="2"/>
      <c r="C4" s="32"/>
      <c r="D4" s="34"/>
      <c r="E4" s="35"/>
      <c r="F4" s="105"/>
      <c r="J4" s="263" t="s">
        <v>255</v>
      </c>
      <c r="K4" s="264"/>
    </row>
    <row r="5" spans="1:6" ht="15">
      <c r="A5" s="2" t="s">
        <v>185</v>
      </c>
      <c r="B5" s="2"/>
      <c r="C5" s="32">
        <f>'IC Summary'!D3</f>
        <v>0</v>
      </c>
      <c r="D5" s="34"/>
      <c r="E5" s="35"/>
      <c r="F5" s="105"/>
    </row>
    <row r="6" spans="1:6" ht="15">
      <c r="A6" s="2" t="s">
        <v>186</v>
      </c>
      <c r="B6" s="2"/>
      <c r="C6" s="94">
        <f>'IC Summary'!D4</f>
        <v>0</v>
      </c>
      <c r="D6" s="34"/>
      <c r="E6" s="35"/>
      <c r="F6" s="105"/>
    </row>
    <row r="7" spans="7:11" ht="12.75">
      <c r="G7" s="57" t="s">
        <v>250</v>
      </c>
      <c r="H7" s="19"/>
      <c r="K7" s="57" t="s">
        <v>250</v>
      </c>
    </row>
    <row r="8" spans="1:11" ht="12.75">
      <c r="A8" s="246" t="s">
        <v>291</v>
      </c>
      <c r="B8" s="246"/>
      <c r="C8" s="246"/>
      <c r="D8" s="246"/>
      <c r="E8" s="246"/>
      <c r="F8" s="110"/>
      <c r="G8" s="58" t="s">
        <v>252</v>
      </c>
      <c r="H8" s="56"/>
      <c r="I8" s="59" t="s">
        <v>234</v>
      </c>
      <c r="K8" s="58" t="s">
        <v>253</v>
      </c>
    </row>
    <row r="10" spans="1:11" ht="12.75">
      <c r="A10" t="s">
        <v>288</v>
      </c>
      <c r="F10" s="126"/>
      <c r="G10" s="137"/>
      <c r="H10" s="3"/>
      <c r="I10" s="139"/>
      <c r="J10" s="45"/>
      <c r="K10" s="137"/>
    </row>
    <row r="11" spans="1:11" ht="12.75">
      <c r="A11" t="s">
        <v>0</v>
      </c>
      <c r="G11" s="20">
        <f>IF(I11=99,0,5)</f>
        <v>5</v>
      </c>
      <c r="I11" s="36" t="s">
        <v>187</v>
      </c>
      <c r="J11" s="44"/>
      <c r="K11" s="55"/>
    </row>
    <row r="12" spans="1:11" ht="12.75">
      <c r="A12" t="s">
        <v>1</v>
      </c>
      <c r="G12" s="20">
        <f>IF(I12=99,0,5)</f>
        <v>5</v>
      </c>
      <c r="I12" s="36" t="s">
        <v>187</v>
      </c>
      <c r="J12" s="44"/>
      <c r="K12" s="55"/>
    </row>
    <row r="13" spans="1:11" ht="12.75">
      <c r="A13" t="s">
        <v>135</v>
      </c>
      <c r="G13" s="21"/>
      <c r="I13" s="40"/>
      <c r="J13" s="45"/>
      <c r="K13" s="40"/>
    </row>
    <row r="14" spans="7:11" ht="12.75">
      <c r="G14" s="19"/>
      <c r="I14" s="39"/>
      <c r="J14" s="44"/>
      <c r="K14" s="40"/>
    </row>
    <row r="15" spans="1:11" ht="12.75">
      <c r="A15" t="s">
        <v>249</v>
      </c>
      <c r="F15" s="126"/>
      <c r="G15" s="137"/>
      <c r="H15" s="3"/>
      <c r="I15" s="139"/>
      <c r="J15" s="45"/>
      <c r="K15" s="137"/>
    </row>
    <row r="16" spans="1:11" ht="12.75">
      <c r="A16" t="s">
        <v>2</v>
      </c>
      <c r="G16" s="20">
        <f>IF(I16=99,0,5)</f>
        <v>5</v>
      </c>
      <c r="I16" s="36" t="s">
        <v>187</v>
      </c>
      <c r="J16" s="44"/>
      <c r="K16" s="55"/>
    </row>
    <row r="17" spans="1:11" ht="12.75">
      <c r="A17" s="8" t="s">
        <v>354</v>
      </c>
      <c r="G17" s="20">
        <f>IF(I17=99,0,5)</f>
        <v>5</v>
      </c>
      <c r="I17" s="36"/>
      <c r="J17" s="44"/>
      <c r="K17" s="55"/>
    </row>
    <row r="18" ht="12.75">
      <c r="A18" s="8" t="s">
        <v>355</v>
      </c>
    </row>
    <row r="19" spans="1:11" ht="12.75">
      <c r="A19" t="s">
        <v>272</v>
      </c>
      <c r="G19" s="20">
        <f>IF(I19=99,0,5)</f>
        <v>5</v>
      </c>
      <c r="I19" s="36"/>
      <c r="J19" s="44"/>
      <c r="K19" s="55" t="s">
        <v>187</v>
      </c>
    </row>
    <row r="20" ht="12.75">
      <c r="A20" t="s">
        <v>264</v>
      </c>
    </row>
    <row r="21" spans="1:11" ht="12.75">
      <c r="A21" t="s">
        <v>265</v>
      </c>
      <c r="G21" s="20">
        <f>IF(I21=99,0,5)</f>
        <v>5</v>
      </c>
      <c r="I21" s="36" t="s">
        <v>187</v>
      </c>
      <c r="J21" s="44"/>
      <c r="K21" s="55"/>
    </row>
    <row r="22" ht="12.75">
      <c r="A22" t="s">
        <v>136</v>
      </c>
    </row>
    <row r="23" spans="1:11" ht="12.75">
      <c r="A23" t="s">
        <v>266</v>
      </c>
      <c r="G23" s="20">
        <f>IF(I23=99,0,5)</f>
        <v>5</v>
      </c>
      <c r="I23" s="36" t="s">
        <v>187</v>
      </c>
      <c r="J23" s="44"/>
      <c r="K23" s="55"/>
    </row>
    <row r="24" ht="12.75">
      <c r="A24" t="s">
        <v>137</v>
      </c>
    </row>
    <row r="25" spans="1:11" ht="12.75">
      <c r="A25" t="s">
        <v>267</v>
      </c>
      <c r="G25" s="20">
        <f>IF(I25=99,0,5)</f>
        <v>5</v>
      </c>
      <c r="I25" s="36" t="s">
        <v>187</v>
      </c>
      <c r="J25" s="44"/>
      <c r="K25" s="55"/>
    </row>
    <row r="26" ht="12.75">
      <c r="A26" t="s">
        <v>138</v>
      </c>
    </row>
    <row r="27" spans="1:11" ht="12.75">
      <c r="A27" t="s">
        <v>268</v>
      </c>
      <c r="G27" s="20">
        <f>IF(I27=99,0,5)</f>
        <v>5</v>
      </c>
      <c r="I27" s="36" t="s">
        <v>187</v>
      </c>
      <c r="J27" s="44"/>
      <c r="K27" s="55"/>
    </row>
    <row r="28" ht="12.75">
      <c r="A28" t="s">
        <v>189</v>
      </c>
    </row>
    <row r="29" spans="1:11" ht="12.75">
      <c r="A29" t="s">
        <v>269</v>
      </c>
      <c r="G29" s="20">
        <f>IF(I29=99,0,5)</f>
        <v>5</v>
      </c>
      <c r="I29" s="36" t="s">
        <v>187</v>
      </c>
      <c r="J29" s="44"/>
      <c r="K29" s="55"/>
    </row>
    <row r="30" ht="12.75">
      <c r="A30" t="s">
        <v>202</v>
      </c>
    </row>
    <row r="31" spans="1:11" ht="12.75">
      <c r="A31" t="s">
        <v>270</v>
      </c>
      <c r="G31" s="20">
        <f>IF(I31=99,0,5)</f>
        <v>5</v>
      </c>
      <c r="I31" s="36" t="s">
        <v>187</v>
      </c>
      <c r="J31" s="44"/>
      <c r="K31" s="55"/>
    </row>
    <row r="32" ht="12.75">
      <c r="A32" t="s">
        <v>204</v>
      </c>
    </row>
    <row r="33" ht="12.75">
      <c r="A33" t="s">
        <v>203</v>
      </c>
    </row>
    <row r="34" spans="1:11" ht="12.75">
      <c r="A34" t="s">
        <v>271</v>
      </c>
      <c r="G34" s="20">
        <f>IF(I34=99,0,5)</f>
        <v>5</v>
      </c>
      <c r="I34" s="36" t="s">
        <v>187</v>
      </c>
      <c r="J34" s="44"/>
      <c r="K34" s="55"/>
    </row>
    <row r="36" spans="1:11" ht="12.75">
      <c r="A36" t="s">
        <v>179</v>
      </c>
      <c r="F36" s="126"/>
      <c r="G36" s="137"/>
      <c r="H36" s="3"/>
      <c r="I36" s="139"/>
      <c r="J36" s="45"/>
      <c r="K36" s="139"/>
    </row>
    <row r="37" spans="1:11" ht="12.75">
      <c r="A37" t="s">
        <v>3</v>
      </c>
      <c r="G37" s="20">
        <f>IF(I37=99,0,5)</f>
        <v>5</v>
      </c>
      <c r="I37" s="36" t="s">
        <v>187</v>
      </c>
      <c r="J37" s="44"/>
      <c r="K37" s="55"/>
    </row>
    <row r="38" spans="1:11" ht="12.75">
      <c r="A38" s="8" t="s">
        <v>579</v>
      </c>
      <c r="G38" s="20">
        <f>IF(I38=99,0,5)</f>
        <v>5</v>
      </c>
      <c r="I38" s="36" t="s">
        <v>187</v>
      </c>
      <c r="J38" s="44"/>
      <c r="K38" s="55"/>
    </row>
    <row r="39" ht="12.75">
      <c r="A39" t="s">
        <v>139</v>
      </c>
    </row>
    <row r="40" spans="1:11" ht="12.75">
      <c r="A40" t="s">
        <v>4</v>
      </c>
      <c r="G40" s="20">
        <f>IF(I40=99,0,5)</f>
        <v>5</v>
      </c>
      <c r="I40" s="36" t="s">
        <v>187</v>
      </c>
      <c r="J40" s="44"/>
      <c r="K40" s="55"/>
    </row>
    <row r="41" spans="1:11" ht="12.75">
      <c r="A41" t="s">
        <v>5</v>
      </c>
      <c r="G41" s="20">
        <f>IF(I41=99,0,5)</f>
        <v>5</v>
      </c>
      <c r="I41" s="36" t="s">
        <v>187</v>
      </c>
      <c r="J41" s="44"/>
      <c r="K41" s="55"/>
    </row>
    <row r="42" ht="12.75">
      <c r="A42" t="s">
        <v>140</v>
      </c>
    </row>
    <row r="43" spans="1:11" ht="12.75">
      <c r="A43" t="s">
        <v>205</v>
      </c>
      <c r="G43" s="20">
        <f>IF(I43=99,0,5)</f>
        <v>5</v>
      </c>
      <c r="I43" s="36" t="s">
        <v>187</v>
      </c>
      <c r="J43" s="44"/>
      <c r="K43" s="55"/>
    </row>
    <row r="44" spans="1:11" ht="12.75">
      <c r="A44" t="s">
        <v>6</v>
      </c>
      <c r="G44" s="20">
        <f>IF(I44=99,0,5)</f>
        <v>5</v>
      </c>
      <c r="I44" s="36" t="s">
        <v>187</v>
      </c>
      <c r="J44" s="44"/>
      <c r="K44" s="55"/>
    </row>
    <row r="45" ht="12.75">
      <c r="A45" t="s">
        <v>207</v>
      </c>
    </row>
    <row r="46" spans="1:11" ht="12.75">
      <c r="A46" t="s">
        <v>206</v>
      </c>
      <c r="G46" s="20">
        <f>IF(I46=99,0,5)</f>
        <v>5</v>
      </c>
      <c r="I46" s="36" t="s">
        <v>187</v>
      </c>
      <c r="J46" s="44"/>
      <c r="K46" s="55"/>
    </row>
    <row r="47" spans="1:11" ht="12.75">
      <c r="A47" t="s">
        <v>7</v>
      </c>
      <c r="G47" s="20">
        <f>IF(I47=99,0,5)</f>
        <v>5</v>
      </c>
      <c r="I47" s="36" t="s">
        <v>187</v>
      </c>
      <c r="J47" s="44"/>
      <c r="K47" s="55"/>
    </row>
    <row r="48" ht="12.75">
      <c r="A48" t="s">
        <v>141</v>
      </c>
    </row>
    <row r="49" spans="1:11" ht="12.75">
      <c r="A49" t="s">
        <v>8</v>
      </c>
      <c r="G49" s="20">
        <f>IF(I49=99,0,5)</f>
        <v>5</v>
      </c>
      <c r="I49" s="36" t="s">
        <v>187</v>
      </c>
      <c r="J49" s="44"/>
      <c r="K49" s="55"/>
    </row>
    <row r="50" spans="1:11" ht="12.75">
      <c r="A50" t="s">
        <v>9</v>
      </c>
      <c r="G50" s="20">
        <f>IF(I50=99,0,5)</f>
        <v>5</v>
      </c>
      <c r="I50" s="36" t="s">
        <v>187</v>
      </c>
      <c r="J50" s="44"/>
      <c r="K50" s="55"/>
    </row>
    <row r="51" spans="2:11" ht="13.5" thickBot="1">
      <c r="B51" s="7"/>
      <c r="C51" s="7"/>
      <c r="D51" s="7"/>
      <c r="E51" s="7"/>
      <c r="F51" s="7"/>
      <c r="G51" s="6"/>
      <c r="H51" s="6"/>
      <c r="I51" s="6"/>
      <c r="J51" s="7"/>
      <c r="K51" s="6"/>
    </row>
    <row r="52" spans="1:11" ht="13.5" thickBot="1">
      <c r="A52" s="2" t="s">
        <v>215</v>
      </c>
      <c r="G52" s="6"/>
      <c r="H52" s="6"/>
      <c r="I52" s="6"/>
      <c r="J52" s="263" t="s">
        <v>256</v>
      </c>
      <c r="K52" s="264"/>
    </row>
    <row r="54" spans="7:11" ht="12.75">
      <c r="G54" s="57" t="s">
        <v>250</v>
      </c>
      <c r="H54" s="19"/>
      <c r="K54" s="57" t="s">
        <v>250</v>
      </c>
    </row>
    <row r="55" spans="7:11" ht="12.75">
      <c r="G55" s="145" t="s">
        <v>252</v>
      </c>
      <c r="H55" s="56"/>
      <c r="I55" s="57" t="s">
        <v>234</v>
      </c>
      <c r="K55" s="145" t="s">
        <v>253</v>
      </c>
    </row>
    <row r="56" spans="1:11" ht="12.75">
      <c r="A56" s="8" t="s">
        <v>25</v>
      </c>
      <c r="F56" s="126"/>
      <c r="G56" s="137"/>
      <c r="H56" s="3"/>
      <c r="I56" s="139"/>
      <c r="J56" s="45"/>
      <c r="K56" s="139"/>
    </row>
    <row r="57" spans="1:11" ht="12.75">
      <c r="A57" t="s">
        <v>10</v>
      </c>
      <c r="G57" s="20">
        <f>IF(I57=99,0,5)</f>
        <v>5</v>
      </c>
      <c r="I57" s="36" t="s">
        <v>187</v>
      </c>
      <c r="J57" s="44"/>
      <c r="K57" s="38"/>
    </row>
    <row r="58" spans="1:11" ht="12.75">
      <c r="A58" t="s">
        <v>11</v>
      </c>
      <c r="G58" s="20">
        <f>IF(I58=99,0,5)</f>
        <v>5</v>
      </c>
      <c r="I58" s="36" t="s">
        <v>187</v>
      </c>
      <c r="J58" s="44"/>
      <c r="K58" s="38"/>
    </row>
    <row r="59" spans="1:11" ht="12.75">
      <c r="A59" t="s">
        <v>12</v>
      </c>
      <c r="G59" s="20">
        <f>IF(I59=99,0,5)</f>
        <v>5</v>
      </c>
      <c r="I59" s="36" t="s">
        <v>187</v>
      </c>
      <c r="J59" s="44"/>
      <c r="K59" s="38"/>
    </row>
    <row r="60" spans="1:11" ht="12.75">
      <c r="A60" t="s">
        <v>13</v>
      </c>
      <c r="G60" s="20">
        <f>IF(I60=99,0,5)</f>
        <v>5</v>
      </c>
      <c r="I60" s="36" t="s">
        <v>187</v>
      </c>
      <c r="J60" s="44"/>
      <c r="K60" s="38"/>
    </row>
    <row r="61" spans="1:11" ht="12.75">
      <c r="A61" t="s">
        <v>142</v>
      </c>
      <c r="G61" s="21"/>
      <c r="I61" s="40"/>
      <c r="J61" s="41"/>
      <c r="K61" s="40"/>
    </row>
    <row r="62" spans="1:11" ht="12.75">
      <c r="A62" s="8" t="s">
        <v>143</v>
      </c>
      <c r="G62" s="2"/>
      <c r="I62" s="41"/>
      <c r="J62" s="44"/>
      <c r="K62" s="42"/>
    </row>
    <row r="63" spans="1:11" ht="12.75">
      <c r="A63" s="8" t="s">
        <v>144</v>
      </c>
      <c r="G63" s="2"/>
      <c r="I63" s="41"/>
      <c r="J63" s="44"/>
      <c r="K63" s="42"/>
    </row>
    <row r="64" spans="1:11" ht="12.75">
      <c r="A64" s="8"/>
      <c r="G64" s="2"/>
      <c r="I64" s="41"/>
      <c r="J64" s="44"/>
      <c r="K64" s="42"/>
    </row>
    <row r="65" spans="1:11" ht="12.75">
      <c r="A65" s="8" t="s">
        <v>26</v>
      </c>
      <c r="F65" s="127"/>
      <c r="G65" s="137"/>
      <c r="H65" s="3"/>
      <c r="I65" s="139"/>
      <c r="J65" s="45"/>
      <c r="K65" s="139"/>
    </row>
    <row r="66" spans="1:11" ht="12.75">
      <c r="A66" s="8" t="s">
        <v>124</v>
      </c>
      <c r="G66" s="20">
        <f>IF(I66=99,0,5)</f>
        <v>5</v>
      </c>
      <c r="I66" s="36" t="s">
        <v>187</v>
      </c>
      <c r="J66" s="44"/>
      <c r="K66" s="38"/>
    </row>
    <row r="67" spans="1:11" ht="12.75">
      <c r="A67" s="8" t="s">
        <v>145</v>
      </c>
      <c r="G67" s="2"/>
      <c r="I67" s="41" t="s">
        <v>187</v>
      </c>
      <c r="J67" s="44"/>
      <c r="K67" s="42"/>
    </row>
    <row r="68" spans="1:11" ht="12.75">
      <c r="A68" s="8"/>
      <c r="B68" s="54" t="s">
        <v>187</v>
      </c>
      <c r="C68" s="61" t="s">
        <v>238</v>
      </c>
      <c r="D68" s="169"/>
      <c r="E68" s="52"/>
      <c r="F68" s="12"/>
      <c r="G68" s="54"/>
      <c r="I68" s="41"/>
      <c r="J68" s="44"/>
      <c r="K68" s="42"/>
    </row>
    <row r="69" spans="1:11" ht="12.75">
      <c r="A69" s="8" t="s">
        <v>70</v>
      </c>
      <c r="G69" s="20">
        <f>IF(I69=99,0,5)</f>
        <v>5</v>
      </c>
      <c r="I69" s="36" t="s">
        <v>187</v>
      </c>
      <c r="J69" s="44"/>
      <c r="K69" s="38"/>
    </row>
    <row r="70" spans="1:11" ht="12.75">
      <c r="A70" s="8" t="s">
        <v>344</v>
      </c>
      <c r="G70" s="20">
        <f>IF(I70=99,0,5)</f>
        <v>5</v>
      </c>
      <c r="I70" s="36" t="s">
        <v>187</v>
      </c>
      <c r="J70" s="44"/>
      <c r="K70" s="38"/>
    </row>
    <row r="71" spans="1:11" ht="12.75">
      <c r="A71" s="8" t="s">
        <v>71</v>
      </c>
      <c r="G71" s="20">
        <f>IF(I71=99,0,5)</f>
        <v>5</v>
      </c>
      <c r="I71" s="36" t="s">
        <v>187</v>
      </c>
      <c r="J71" s="44"/>
      <c r="K71" s="38"/>
    </row>
    <row r="72" spans="7:11" ht="12.75">
      <c r="G72" s="2"/>
      <c r="H72" s="2"/>
      <c r="I72" s="22"/>
      <c r="J72" s="2"/>
      <c r="K72" s="2"/>
    </row>
    <row r="73" spans="1:11" ht="12.75">
      <c r="A73" s="246" t="s">
        <v>227</v>
      </c>
      <c r="B73" s="246"/>
      <c r="C73" s="246"/>
      <c r="D73" s="246"/>
      <c r="E73" s="246"/>
      <c r="F73" s="73"/>
      <c r="G73" s="20">
        <f>SUM(G10:G72)</f>
        <v>150</v>
      </c>
      <c r="H73" s="2"/>
      <c r="I73" s="2"/>
      <c r="J73" s="2"/>
      <c r="K73" s="55">
        <f>SUM(K10:K72)</f>
        <v>0</v>
      </c>
    </row>
    <row r="74" spans="7:11" ht="12.75">
      <c r="G74" s="2"/>
      <c r="H74" s="2"/>
      <c r="I74" s="2"/>
      <c r="J74" s="2"/>
      <c r="K74" s="24">
        <f>K73/G73</f>
        <v>0</v>
      </c>
    </row>
    <row r="75" spans="1:11" ht="12.75">
      <c r="A75" s="2" t="s">
        <v>190</v>
      </c>
      <c r="B75" s="271"/>
      <c r="C75" s="272"/>
      <c r="D75" s="272"/>
      <c r="E75" s="272"/>
      <c r="F75" s="272"/>
      <c r="G75" s="272"/>
      <c r="H75" s="272"/>
      <c r="I75" s="272"/>
      <c r="J75" s="272"/>
      <c r="K75" s="273"/>
    </row>
    <row r="76" spans="1:11" ht="12.75">
      <c r="A76" s="8"/>
      <c r="B76" s="274"/>
      <c r="C76" s="275"/>
      <c r="D76" s="275"/>
      <c r="E76" s="275"/>
      <c r="F76" s="275"/>
      <c r="G76" s="275"/>
      <c r="H76" s="275"/>
      <c r="I76" s="275"/>
      <c r="J76" s="275"/>
      <c r="K76" s="276"/>
    </row>
    <row r="77" spans="1:11" ht="12.75">
      <c r="A77" s="8"/>
      <c r="B77" s="274"/>
      <c r="C77" s="275"/>
      <c r="D77" s="275"/>
      <c r="E77" s="275"/>
      <c r="F77" s="275"/>
      <c r="G77" s="275"/>
      <c r="H77" s="275"/>
      <c r="I77" s="275"/>
      <c r="J77" s="275"/>
      <c r="K77" s="276"/>
    </row>
    <row r="78" spans="1:11" ht="12.75">
      <c r="A78" s="8"/>
      <c r="B78" s="274"/>
      <c r="C78" s="275"/>
      <c r="D78" s="275"/>
      <c r="E78" s="275"/>
      <c r="F78" s="275"/>
      <c r="G78" s="275"/>
      <c r="H78" s="275"/>
      <c r="I78" s="275"/>
      <c r="J78" s="275"/>
      <c r="K78" s="276"/>
    </row>
    <row r="79" spans="1:11" ht="12.75">
      <c r="A79" s="8"/>
      <c r="B79" s="274"/>
      <c r="C79" s="275"/>
      <c r="D79" s="275"/>
      <c r="E79" s="275"/>
      <c r="F79" s="275"/>
      <c r="G79" s="275"/>
      <c r="H79" s="275"/>
      <c r="I79" s="275"/>
      <c r="J79" s="275"/>
      <c r="K79" s="276"/>
    </row>
    <row r="80" spans="2:11" ht="12.75">
      <c r="B80" s="274"/>
      <c r="C80" s="275"/>
      <c r="D80" s="275"/>
      <c r="E80" s="275"/>
      <c r="F80" s="275"/>
      <c r="G80" s="275"/>
      <c r="H80" s="275"/>
      <c r="I80" s="275"/>
      <c r="J80" s="275"/>
      <c r="K80" s="276"/>
    </row>
    <row r="81" spans="2:11" ht="12.75">
      <c r="B81" s="274"/>
      <c r="C81" s="275"/>
      <c r="D81" s="275"/>
      <c r="E81" s="275"/>
      <c r="F81" s="275"/>
      <c r="G81" s="275"/>
      <c r="H81" s="275"/>
      <c r="I81" s="275"/>
      <c r="J81" s="275"/>
      <c r="K81" s="276"/>
    </row>
    <row r="82" spans="2:11" ht="12.75">
      <c r="B82" s="274"/>
      <c r="C82" s="275"/>
      <c r="D82" s="275"/>
      <c r="E82" s="275"/>
      <c r="F82" s="275"/>
      <c r="G82" s="275"/>
      <c r="H82" s="275"/>
      <c r="I82" s="275"/>
      <c r="J82" s="275"/>
      <c r="K82" s="276"/>
    </row>
    <row r="83" spans="2:11" ht="12.75">
      <c r="B83" s="277"/>
      <c r="C83" s="278"/>
      <c r="D83" s="278"/>
      <c r="E83" s="278"/>
      <c r="F83" s="278"/>
      <c r="G83" s="278"/>
      <c r="H83" s="278"/>
      <c r="I83" s="278"/>
      <c r="J83" s="278"/>
      <c r="K83" s="279"/>
    </row>
    <row r="85" spans="1:11" ht="12.75">
      <c r="A85" s="253" t="s">
        <v>187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</row>
  </sheetData>
  <sheetProtection/>
  <mergeCells count="15">
    <mergeCell ref="A1:K2"/>
    <mergeCell ref="J4:K4"/>
    <mergeCell ref="A8:E8"/>
    <mergeCell ref="B80:K80"/>
    <mergeCell ref="B81:K81"/>
    <mergeCell ref="A85:K85"/>
    <mergeCell ref="J52:K52"/>
    <mergeCell ref="A73:E73"/>
    <mergeCell ref="B75:K75"/>
    <mergeCell ref="B76:K76"/>
    <mergeCell ref="B77:K77"/>
    <mergeCell ref="B78:K78"/>
    <mergeCell ref="B79:K79"/>
    <mergeCell ref="B82:K82"/>
    <mergeCell ref="B83:K83"/>
  </mergeCells>
  <conditionalFormatting sqref="K74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5" right="0.5" top="1" bottom="1" header="0.5" footer="0.5"/>
  <pageSetup horizontalDpi="600" verticalDpi="600" orientation="portrait" scale="80" r:id="rId1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C4" sqref="C4"/>
    </sheetView>
  </sheetViews>
  <sheetFormatPr defaultColWidth="9.140625" defaultRowHeight="12" customHeight="1"/>
  <cols>
    <col min="3" max="3" width="11.8515625" style="0" customWidth="1"/>
    <col min="5" max="5" width="10.140625" style="0" customWidth="1"/>
    <col min="6" max="6" width="17.00390625" style="0" customWidth="1"/>
    <col min="7" max="7" width="12.5742187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2.57421875" style="0" customWidth="1"/>
  </cols>
  <sheetData>
    <row r="1" spans="1:12" ht="12" customHeight="1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5"/>
    </row>
    <row r="2" spans="1:12" ht="12" customHeight="1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5"/>
    </row>
    <row r="3" ht="15.75" customHeight="1"/>
    <row r="4" spans="1:11" ht="15.75" customHeight="1">
      <c r="A4" s="2" t="s">
        <v>184</v>
      </c>
      <c r="B4" s="2"/>
      <c r="C4" s="32"/>
      <c r="D4" s="34"/>
      <c r="E4" s="35"/>
      <c r="F4" s="105"/>
      <c r="J4" s="2" t="s">
        <v>254</v>
      </c>
      <c r="K4" s="2"/>
    </row>
    <row r="5" spans="1:6" ht="15.75" customHeight="1">
      <c r="A5" s="2" t="s">
        <v>185</v>
      </c>
      <c r="B5" s="2"/>
      <c r="C5" s="32">
        <f>'IC Summary'!D3</f>
        <v>0</v>
      </c>
      <c r="D5" s="34"/>
      <c r="E5" s="35"/>
      <c r="F5" s="105"/>
    </row>
    <row r="6" spans="1:6" ht="15.75" customHeight="1">
      <c r="A6" s="2" t="s">
        <v>186</v>
      </c>
      <c r="B6" s="2"/>
      <c r="C6" s="94">
        <f>'IC Summary'!D4</f>
        <v>0</v>
      </c>
      <c r="D6" s="34"/>
      <c r="E6" s="35"/>
      <c r="F6" s="105"/>
    </row>
    <row r="7" spans="7:11" ht="15.75" customHeight="1">
      <c r="G7" s="57" t="s">
        <v>250</v>
      </c>
      <c r="H7" s="19"/>
      <c r="I7" s="19"/>
      <c r="J7" s="19"/>
      <c r="K7" s="57" t="s">
        <v>250</v>
      </c>
    </row>
    <row r="8" spans="1:11" ht="15.75" customHeight="1">
      <c r="A8" s="246" t="s">
        <v>292</v>
      </c>
      <c r="B8" s="246"/>
      <c r="C8" s="246"/>
      <c r="D8" s="246"/>
      <c r="E8" s="246"/>
      <c r="F8" s="110"/>
      <c r="G8" s="58" t="s">
        <v>252</v>
      </c>
      <c r="H8" s="56"/>
      <c r="I8" s="59" t="s">
        <v>234</v>
      </c>
      <c r="J8" s="19"/>
      <c r="K8" s="58" t="s">
        <v>253</v>
      </c>
    </row>
    <row r="9" ht="15.75" customHeight="1"/>
    <row r="10" spans="1:11" ht="15.75" customHeight="1">
      <c r="A10" t="s">
        <v>180</v>
      </c>
      <c r="F10" s="122" t="s">
        <v>295</v>
      </c>
      <c r="G10" s="137"/>
      <c r="H10" s="3"/>
      <c r="I10" s="139"/>
      <c r="J10" s="3"/>
      <c r="K10" s="139"/>
    </row>
    <row r="11" spans="1:11" ht="15.75" customHeight="1">
      <c r="A11" t="s">
        <v>72</v>
      </c>
      <c r="G11" s="20">
        <f>IF(I11=99,0,4)</f>
        <v>4</v>
      </c>
      <c r="I11" s="36" t="s">
        <v>187</v>
      </c>
      <c r="K11" s="38"/>
    </row>
    <row r="12" spans="1:11" ht="15.75" customHeight="1">
      <c r="A12" t="s">
        <v>209</v>
      </c>
      <c r="G12" s="20">
        <f>IF(I12=99,0,4)</f>
        <v>4</v>
      </c>
      <c r="I12" s="36" t="s">
        <v>187</v>
      </c>
      <c r="K12" s="38"/>
    </row>
    <row r="13" ht="15.75" customHeight="1">
      <c r="A13" t="s">
        <v>210</v>
      </c>
    </row>
    <row r="14" spans="1:11" ht="13.5" customHeight="1">
      <c r="A14" t="s">
        <v>208</v>
      </c>
      <c r="G14" s="20">
        <f>IF(I14=99,0,4)</f>
        <v>4</v>
      </c>
      <c r="I14" s="36" t="s">
        <v>187</v>
      </c>
      <c r="K14" s="38"/>
    </row>
    <row r="15" spans="1:11" ht="15.75" customHeight="1">
      <c r="A15" t="s">
        <v>73</v>
      </c>
      <c r="G15" s="20">
        <f>IF(I15=99,0,4)</f>
        <v>4</v>
      </c>
      <c r="I15" s="36" t="s">
        <v>187</v>
      </c>
      <c r="K15" s="38"/>
    </row>
    <row r="16" spans="1:11" ht="15.75" customHeight="1">
      <c r="A16" t="s">
        <v>74</v>
      </c>
      <c r="G16" s="20">
        <f>IF(I16=99,0,4)</f>
        <v>4</v>
      </c>
      <c r="I16" s="36" t="s">
        <v>187</v>
      </c>
      <c r="K16" s="38"/>
    </row>
    <row r="17" spans="1:11" ht="15.75" customHeight="1">
      <c r="A17" s="8" t="s">
        <v>563</v>
      </c>
      <c r="G17" s="21"/>
      <c r="I17" s="40"/>
      <c r="K17" s="40"/>
    </row>
    <row r="18" spans="7:11" ht="15.75" customHeight="1">
      <c r="G18" s="21"/>
      <c r="I18" s="40"/>
      <c r="K18" s="40"/>
    </row>
    <row r="19" spans="1:11" ht="15.75" customHeight="1">
      <c r="A19" t="s">
        <v>447</v>
      </c>
      <c r="G19" s="137"/>
      <c r="H19" s="3"/>
      <c r="I19" s="139"/>
      <c r="J19" s="3"/>
      <c r="K19" s="139"/>
    </row>
    <row r="20" spans="1:11" ht="15.75" customHeight="1">
      <c r="A20" t="s">
        <v>75</v>
      </c>
      <c r="G20" s="20">
        <f>IF(I20=99,0,4)</f>
        <v>4</v>
      </c>
      <c r="I20" s="36" t="s">
        <v>187</v>
      </c>
      <c r="K20" s="38"/>
    </row>
    <row r="21" spans="1:11" ht="15.75" customHeight="1">
      <c r="A21" t="s">
        <v>76</v>
      </c>
      <c r="G21" s="20">
        <f>IF(I21=99,0,4)</f>
        <v>4</v>
      </c>
      <c r="I21" s="36" t="s">
        <v>187</v>
      </c>
      <c r="K21" s="38"/>
    </row>
    <row r="22" spans="7:11" ht="15.75" customHeight="1">
      <c r="G22" s="21"/>
      <c r="I22" s="40"/>
      <c r="K22" s="40"/>
    </row>
    <row r="23" spans="1:11" ht="15.75" customHeight="1">
      <c r="A23" s="8" t="s">
        <v>450</v>
      </c>
      <c r="F23" s="126"/>
      <c r="G23" s="137"/>
      <c r="H23" s="3"/>
      <c r="I23" s="139"/>
      <c r="J23" s="3"/>
      <c r="K23" s="139"/>
    </row>
    <row r="24" spans="1:11" ht="15.75" customHeight="1">
      <c r="A24" t="s">
        <v>77</v>
      </c>
      <c r="G24" s="20">
        <f>IF(I24=99,0,4)</f>
        <v>4</v>
      </c>
      <c r="I24" s="36" t="s">
        <v>187</v>
      </c>
      <c r="K24" s="38"/>
    </row>
    <row r="25" spans="1:11" ht="15.75" customHeight="1">
      <c r="A25" t="s">
        <v>146</v>
      </c>
      <c r="G25" s="2"/>
      <c r="I25" s="41"/>
      <c r="K25" s="44"/>
    </row>
    <row r="26" spans="1:11" ht="15.75" customHeight="1">
      <c r="A26" t="s">
        <v>78</v>
      </c>
      <c r="G26" s="20">
        <f>IF(I26=99,0,4)</f>
        <v>4</v>
      </c>
      <c r="I26" s="36" t="s">
        <v>187</v>
      </c>
      <c r="K26" s="38"/>
    </row>
    <row r="27" ht="15.75" customHeight="1">
      <c r="A27" t="s">
        <v>147</v>
      </c>
    </row>
    <row r="28" spans="1:11" ht="15.75" customHeight="1">
      <c r="A28" t="s">
        <v>79</v>
      </c>
      <c r="G28" s="20">
        <f>IF(I28=99,0,4)</f>
        <v>4</v>
      </c>
      <c r="I28" s="36" t="s">
        <v>187</v>
      </c>
      <c r="K28" s="38"/>
    </row>
    <row r="29" ht="15.75" customHeight="1"/>
    <row r="30" spans="1:11" ht="15.75" customHeight="1">
      <c r="A30" s="8" t="s">
        <v>451</v>
      </c>
      <c r="F30" s="130" t="s">
        <v>64</v>
      </c>
      <c r="G30" s="137"/>
      <c r="H30" s="3"/>
      <c r="I30" s="139"/>
      <c r="J30" s="3"/>
      <c r="K30" s="139"/>
    </row>
    <row r="31" spans="1:11" ht="15.75" customHeight="1">
      <c r="A31" t="s">
        <v>65</v>
      </c>
      <c r="F31" s="130"/>
      <c r="G31" s="20">
        <f>IF(I31=99,0,6)</f>
        <v>6</v>
      </c>
      <c r="I31" s="36" t="s">
        <v>187</v>
      </c>
      <c r="K31" s="38"/>
    </row>
    <row r="32" ht="15.75" customHeight="1">
      <c r="A32" s="8" t="s">
        <v>580</v>
      </c>
    </row>
    <row r="33" spans="1:11" ht="15.75" customHeight="1">
      <c r="A33" s="8" t="s">
        <v>66</v>
      </c>
      <c r="G33" s="21"/>
      <c r="I33" s="40"/>
      <c r="K33" s="40"/>
    </row>
    <row r="34" spans="7:11" ht="15.75" customHeight="1">
      <c r="G34" s="21"/>
      <c r="I34" s="40"/>
      <c r="K34" s="40"/>
    </row>
    <row r="35" spans="1:11" ht="15.75" customHeight="1">
      <c r="A35" s="8" t="s">
        <v>452</v>
      </c>
      <c r="F35" s="122"/>
      <c r="G35" s="137"/>
      <c r="H35" s="3"/>
      <c r="I35" s="139"/>
      <c r="J35" s="3"/>
      <c r="K35" s="139"/>
    </row>
    <row r="36" spans="1:11" ht="15.75" customHeight="1">
      <c r="A36" t="s">
        <v>214</v>
      </c>
      <c r="G36" s="20">
        <f>IF(I36=99,0,4)</f>
        <v>4</v>
      </c>
      <c r="I36" s="36" t="s">
        <v>187</v>
      </c>
      <c r="K36" s="38"/>
    </row>
    <row r="37" ht="15.75" customHeight="1">
      <c r="A37" t="s">
        <v>148</v>
      </c>
    </row>
    <row r="38" spans="1:11" ht="15.75" customHeight="1">
      <c r="A38" t="s">
        <v>273</v>
      </c>
      <c r="G38" s="20">
        <f>IF(I38=99,0,4)</f>
        <v>4</v>
      </c>
      <c r="I38" s="36" t="s">
        <v>187</v>
      </c>
      <c r="K38" s="38"/>
    </row>
    <row r="39" ht="15.75" customHeight="1">
      <c r="A39" s="8" t="s">
        <v>528</v>
      </c>
    </row>
    <row r="40" spans="1:11" ht="15.75" customHeight="1">
      <c r="A40" t="s">
        <v>274</v>
      </c>
      <c r="G40" s="20">
        <f>IF(I40=99,0,4)</f>
        <v>4</v>
      </c>
      <c r="I40" s="36" t="s">
        <v>187</v>
      </c>
      <c r="K40" s="38"/>
    </row>
    <row r="41" ht="15.75" customHeight="1">
      <c r="A41" s="8" t="s">
        <v>527</v>
      </c>
    </row>
    <row r="42" spans="1:11" ht="15.75" customHeight="1">
      <c r="A42" t="s">
        <v>107</v>
      </c>
      <c r="G42" s="20">
        <f>IF(I42=99,0,4)</f>
        <v>4</v>
      </c>
      <c r="I42" s="36" t="s">
        <v>187</v>
      </c>
      <c r="K42" s="38"/>
    </row>
    <row r="43" spans="1:11" ht="15.75" customHeight="1">
      <c r="A43" t="s">
        <v>211</v>
      </c>
      <c r="G43" s="20">
        <f>IF(I43=99,0,4)</f>
        <v>4</v>
      </c>
      <c r="I43" s="36" t="s">
        <v>187</v>
      </c>
      <c r="K43" s="38"/>
    </row>
    <row r="44" spans="1:11" ht="15.75" customHeight="1">
      <c r="A44" t="s">
        <v>212</v>
      </c>
      <c r="G44" s="20">
        <f>IF(I44=99,0,4)</f>
        <v>4</v>
      </c>
      <c r="I44" s="36" t="s">
        <v>187</v>
      </c>
      <c r="K44" s="38"/>
    </row>
    <row r="45" spans="1:11" ht="15.75" customHeight="1">
      <c r="A45" s="8" t="s">
        <v>525</v>
      </c>
      <c r="G45" s="20">
        <f>IF(I45=99,0,4)</f>
        <v>4</v>
      </c>
      <c r="I45" s="36" t="s">
        <v>187</v>
      </c>
      <c r="K45" s="38"/>
    </row>
    <row r="46" spans="1:11" ht="15.75" customHeight="1">
      <c r="A46" s="8" t="s">
        <v>526</v>
      </c>
      <c r="G46" s="20">
        <f>IF(I46=99,0,4)</f>
        <v>4</v>
      </c>
      <c r="I46" s="36" t="s">
        <v>187</v>
      </c>
      <c r="K46" s="38"/>
    </row>
    <row r="47" ht="15.75" customHeight="1">
      <c r="A47" s="8" t="s">
        <v>213</v>
      </c>
    </row>
    <row r="48" spans="1:11" ht="15.75" customHeight="1">
      <c r="A48" t="s">
        <v>275</v>
      </c>
      <c r="G48" s="20">
        <f>IF(I48=99,0,4)</f>
        <v>4</v>
      </c>
      <c r="I48" s="36" t="s">
        <v>187</v>
      </c>
      <c r="K48" s="38"/>
    </row>
    <row r="49" ht="15.75" customHeight="1"/>
    <row r="50" spans="1:11" ht="15.75" customHeight="1">
      <c r="A50" s="8" t="s">
        <v>582</v>
      </c>
      <c r="F50" s="128"/>
      <c r="G50" s="137"/>
      <c r="H50" s="3"/>
      <c r="I50" s="139"/>
      <c r="J50" s="3"/>
      <c r="K50" s="139"/>
    </row>
    <row r="51" spans="1:11" ht="15.75" customHeight="1">
      <c r="A51" t="s">
        <v>52</v>
      </c>
      <c r="G51" s="20">
        <f>IF(I51=99,0,4)</f>
        <v>4</v>
      </c>
      <c r="I51" s="36"/>
      <c r="K51" s="38"/>
    </row>
    <row r="52" spans="1:11" ht="15.75" customHeight="1">
      <c r="A52" t="s">
        <v>53</v>
      </c>
      <c r="G52" s="20">
        <f>IF(I52=99,0,4)</f>
        <v>4</v>
      </c>
      <c r="I52" s="36"/>
      <c r="K52" s="38"/>
    </row>
    <row r="53" spans="1:11" ht="15.75" customHeight="1">
      <c r="A53" t="s">
        <v>54</v>
      </c>
      <c r="G53" s="20">
        <f>IF(I53=99,0,4)</f>
        <v>4</v>
      </c>
      <c r="I53" s="36"/>
      <c r="K53" s="38"/>
    </row>
    <row r="54" spans="1:11" ht="15.75" customHeight="1">
      <c r="A54" t="s">
        <v>55</v>
      </c>
      <c r="G54" s="20">
        <f>IF(I54=99,0,4)</f>
        <v>4</v>
      </c>
      <c r="I54" s="36"/>
      <c r="K54" s="38"/>
    </row>
    <row r="55" ht="15.75" customHeight="1">
      <c r="A55" t="s">
        <v>149</v>
      </c>
    </row>
    <row r="56" spans="1:11" ht="15.75" customHeight="1">
      <c r="A56" t="s">
        <v>56</v>
      </c>
      <c r="G56" s="20">
        <f>IF(I56=99,0,4)</f>
        <v>4</v>
      </c>
      <c r="I56" s="36"/>
      <c r="K56" s="38"/>
    </row>
    <row r="57" ht="15.75" customHeight="1">
      <c r="A57" t="s">
        <v>150</v>
      </c>
    </row>
    <row r="58" spans="1:11" ht="15.75" customHeight="1">
      <c r="A58" t="s">
        <v>57</v>
      </c>
      <c r="G58" s="20">
        <f>IF(I58=99,0,4)</f>
        <v>4</v>
      </c>
      <c r="I58" s="36"/>
      <c r="K58" s="38"/>
    </row>
    <row r="59" ht="15.75" customHeight="1">
      <c r="A59" s="8" t="s">
        <v>562</v>
      </c>
    </row>
    <row r="60" spans="1:11" ht="15.75" customHeight="1">
      <c r="A60" t="s">
        <v>58</v>
      </c>
      <c r="G60" s="20">
        <f>IF(I60=99,0,4)</f>
        <v>4</v>
      </c>
      <c r="I60" s="36"/>
      <c r="K60" s="38"/>
    </row>
    <row r="61" ht="15.75" customHeight="1">
      <c r="A61" t="s">
        <v>151</v>
      </c>
    </row>
    <row r="62" spans="1:11" ht="15.75" customHeight="1">
      <c r="A62" t="s">
        <v>59</v>
      </c>
      <c r="G62" s="20">
        <f>IF(I62=99,0,4)</f>
        <v>4</v>
      </c>
      <c r="I62" s="36"/>
      <c r="K62" s="38"/>
    </row>
    <row r="63" ht="15.75" customHeight="1">
      <c r="A63" t="s">
        <v>152</v>
      </c>
    </row>
    <row r="64" spans="1:11" ht="15.75" customHeight="1">
      <c r="A64" t="s">
        <v>60</v>
      </c>
      <c r="G64" s="20">
        <f>IF(I64=99,0,4)</f>
        <v>4</v>
      </c>
      <c r="I64" s="36"/>
      <c r="K64" s="38"/>
    </row>
    <row r="65" s="2" customFormat="1" ht="15.75" customHeight="1"/>
    <row r="66" spans="1:11" s="2" customFormat="1" ht="15.75" customHeight="1">
      <c r="A66" s="8" t="s">
        <v>583</v>
      </c>
      <c r="G66" s="21"/>
      <c r="H66" s="3"/>
      <c r="I66" s="40"/>
      <c r="J66" s="3"/>
      <c r="K66" s="40"/>
    </row>
    <row r="67" spans="1:11" ht="15.75" customHeight="1">
      <c r="A67" t="s">
        <v>62</v>
      </c>
      <c r="G67" s="20">
        <f>IF(I67=99,0,3)</f>
        <v>3</v>
      </c>
      <c r="I67" s="36"/>
      <c r="K67" s="38"/>
    </row>
    <row r="68" spans="1:11" ht="15.75" customHeight="1">
      <c r="A68" t="s">
        <v>63</v>
      </c>
      <c r="G68" s="20">
        <f>IF(I68=99,0,3)</f>
        <v>3</v>
      </c>
      <c r="I68" s="36"/>
      <c r="K68" s="38"/>
    </row>
    <row r="69" ht="15.75" customHeight="1"/>
    <row r="70" ht="15.75" customHeight="1"/>
    <row r="71" spans="1:11" ht="15.75" customHeight="1">
      <c r="A71" s="246" t="s">
        <v>193</v>
      </c>
      <c r="B71" s="246"/>
      <c r="C71" s="246"/>
      <c r="D71" s="246"/>
      <c r="E71" s="246"/>
      <c r="F71" s="73"/>
      <c r="G71" s="20">
        <f>SUM(G10:G70)</f>
        <v>124</v>
      </c>
      <c r="H71" s="2"/>
      <c r="I71" s="2"/>
      <c r="J71" s="2"/>
      <c r="K71" s="55">
        <f>SUM(K10:K70)</f>
        <v>0</v>
      </c>
    </row>
    <row r="72" spans="7:11" ht="15.75" customHeight="1">
      <c r="G72" s="2"/>
      <c r="H72" s="2"/>
      <c r="I72" s="2"/>
      <c r="J72" s="2"/>
      <c r="K72" s="24">
        <f>K71/G71</f>
        <v>0</v>
      </c>
    </row>
    <row r="73" spans="2:11" ht="15.75" customHeight="1">
      <c r="B73" s="247"/>
      <c r="C73" s="248"/>
      <c r="D73" s="248"/>
      <c r="E73" s="248"/>
      <c r="F73" s="248"/>
      <c r="G73" s="248"/>
      <c r="H73" s="248"/>
      <c r="I73" s="248"/>
      <c r="J73" s="248"/>
      <c r="K73" s="249"/>
    </row>
    <row r="74" spans="1:11" ht="15.75" customHeight="1">
      <c r="A74" s="2" t="s">
        <v>190</v>
      </c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ht="15.75" customHeight="1">
      <c r="B75" s="234"/>
      <c r="C75" s="235"/>
      <c r="D75" s="235"/>
      <c r="E75" s="235"/>
      <c r="F75" s="235"/>
      <c r="G75" s="235"/>
      <c r="H75" s="235"/>
      <c r="I75" s="235"/>
      <c r="J75" s="235"/>
      <c r="K75" s="236"/>
    </row>
    <row r="76" spans="2:11" ht="15.75" customHeight="1">
      <c r="B76" s="234"/>
      <c r="C76" s="235"/>
      <c r="D76" s="235"/>
      <c r="E76" s="235"/>
      <c r="F76" s="235"/>
      <c r="G76" s="235"/>
      <c r="H76" s="235"/>
      <c r="I76" s="235"/>
      <c r="J76" s="235"/>
      <c r="K76" s="236"/>
    </row>
    <row r="77" spans="2:11" ht="15.75" customHeight="1">
      <c r="B77" s="237"/>
      <c r="C77" s="238"/>
      <c r="D77" s="238"/>
      <c r="E77" s="238"/>
      <c r="F77" s="238"/>
      <c r="G77" s="238"/>
      <c r="H77" s="238"/>
      <c r="I77" s="238"/>
      <c r="J77" s="238"/>
      <c r="K77" s="239"/>
    </row>
    <row r="78" spans="1:11" ht="12" customHeight="1">
      <c r="A78" s="253" t="s">
        <v>187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</row>
  </sheetData>
  <sheetProtection/>
  <mergeCells count="9">
    <mergeCell ref="A1:K2"/>
    <mergeCell ref="A78:K78"/>
    <mergeCell ref="A71:E71"/>
    <mergeCell ref="A8:E8"/>
    <mergeCell ref="B73:K73"/>
    <mergeCell ref="B74:K74"/>
    <mergeCell ref="B77:K77"/>
    <mergeCell ref="B75:K75"/>
    <mergeCell ref="B76:K76"/>
  </mergeCells>
  <conditionalFormatting sqref="K72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5" right="0.5" top="1" bottom="0.75" header="0.5" footer="0.5"/>
  <pageSetup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2.28125" style="0" customWidth="1"/>
    <col min="6" max="6" width="18.7109375" style="0" customWidth="1"/>
    <col min="7" max="7" width="12.5742187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2.57421875" style="0" customWidth="1"/>
  </cols>
  <sheetData>
    <row r="1" spans="1:12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5"/>
    </row>
    <row r="2" spans="1:12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5"/>
    </row>
    <row r="3" ht="13.5" thickBot="1"/>
    <row r="4" spans="1:11" ht="15.75" thickBot="1">
      <c r="A4" s="2" t="s">
        <v>184</v>
      </c>
      <c r="B4" s="2"/>
      <c r="C4" s="33"/>
      <c r="D4" s="30"/>
      <c r="E4" s="30"/>
      <c r="F4" s="114"/>
      <c r="J4" s="263" t="s">
        <v>255</v>
      </c>
      <c r="K4" s="264"/>
    </row>
    <row r="5" spans="1:6" ht="15">
      <c r="A5" s="2" t="s">
        <v>185</v>
      </c>
      <c r="B5" s="2"/>
      <c r="C5" s="32">
        <f>'IC Summary'!D3</f>
        <v>0</v>
      </c>
      <c r="D5" s="26"/>
      <c r="E5" s="26"/>
      <c r="F5" s="114"/>
    </row>
    <row r="6" spans="1:6" ht="15">
      <c r="A6" s="2" t="s">
        <v>186</v>
      </c>
      <c r="B6" s="2"/>
      <c r="C6" s="94">
        <f>'IC Summary'!D4</f>
        <v>0</v>
      </c>
      <c r="D6" s="31"/>
      <c r="E6" s="31"/>
      <c r="F6" s="114"/>
    </row>
    <row r="7" spans="7:11" ht="12.75">
      <c r="G7" s="57" t="s">
        <v>250</v>
      </c>
      <c r="H7" s="19"/>
      <c r="I7" s="19"/>
      <c r="J7" s="19"/>
      <c r="K7" s="57" t="s">
        <v>250</v>
      </c>
    </row>
    <row r="8" spans="1:11" ht="12.75">
      <c r="A8" s="246" t="s">
        <v>293</v>
      </c>
      <c r="B8" s="246"/>
      <c r="C8" s="246"/>
      <c r="F8" s="106"/>
      <c r="G8" s="58" t="s">
        <v>252</v>
      </c>
      <c r="H8" s="56"/>
      <c r="I8" s="59" t="s">
        <v>234</v>
      </c>
      <c r="J8" s="19"/>
      <c r="K8" s="58" t="s">
        <v>253</v>
      </c>
    </row>
    <row r="10" spans="1:11" ht="12.75">
      <c r="A10" t="s">
        <v>242</v>
      </c>
      <c r="F10" s="122"/>
      <c r="G10" s="6" t="s">
        <v>232</v>
      </c>
      <c r="H10" s="6"/>
      <c r="I10" s="6" t="s">
        <v>231</v>
      </c>
      <c r="J10" t="s">
        <v>188</v>
      </c>
      <c r="K10" s="3" t="s">
        <v>233</v>
      </c>
    </row>
    <row r="11" spans="1:11" ht="12.75">
      <c r="A11" s="8" t="s">
        <v>533</v>
      </c>
      <c r="G11" s="20">
        <f>IF(I11=99,0,3)</f>
        <v>3</v>
      </c>
      <c r="I11" s="36" t="s">
        <v>187</v>
      </c>
      <c r="J11" s="44"/>
      <c r="K11" s="38"/>
    </row>
    <row r="12" spans="1:11" ht="12.75">
      <c r="A12" s="3"/>
      <c r="B12" s="3"/>
      <c r="C12" s="3"/>
      <c r="D12" s="3"/>
      <c r="E12" s="3"/>
      <c r="F12" s="3"/>
      <c r="G12" s="21"/>
      <c r="I12" s="40"/>
      <c r="J12" s="45"/>
      <c r="K12" s="40"/>
    </row>
    <row r="13" spans="1:11" ht="12.75">
      <c r="A13" t="s">
        <v>243</v>
      </c>
      <c r="F13" s="122"/>
      <c r="G13" s="137"/>
      <c r="H13" s="3"/>
      <c r="I13" s="139"/>
      <c r="J13" s="45"/>
      <c r="K13" s="139"/>
    </row>
    <row r="14" spans="1:11" ht="12.75">
      <c r="A14" s="8" t="s">
        <v>534</v>
      </c>
      <c r="G14" s="20">
        <f>IF(I14=99,0,3)</f>
        <v>3</v>
      </c>
      <c r="I14" s="36" t="s">
        <v>187</v>
      </c>
      <c r="J14" s="44"/>
      <c r="K14" s="38"/>
    </row>
    <row r="15" spans="1:11" ht="12.75">
      <c r="A15" t="s">
        <v>153</v>
      </c>
      <c r="G15" s="21"/>
      <c r="H15" s="3"/>
      <c r="I15" s="40"/>
      <c r="J15" s="45"/>
      <c r="K15" s="40"/>
    </row>
    <row r="16" spans="1:11" ht="12.75">
      <c r="A16" s="8" t="s">
        <v>535</v>
      </c>
      <c r="G16" s="20">
        <f>IF(I16=99,0,3)</f>
        <v>3</v>
      </c>
      <c r="I16" s="36" t="s">
        <v>187</v>
      </c>
      <c r="J16" s="44"/>
      <c r="K16" s="38"/>
    </row>
    <row r="17" spans="1:11" ht="12.75">
      <c r="A17" s="8" t="s">
        <v>536</v>
      </c>
      <c r="G17" s="20">
        <f>IF(I17=99,0,3)</f>
        <v>3</v>
      </c>
      <c r="I17" s="36" t="s">
        <v>187</v>
      </c>
      <c r="J17" s="44"/>
      <c r="K17" s="38"/>
    </row>
    <row r="18" spans="1:11" ht="12.75">
      <c r="A18" s="8" t="s">
        <v>537</v>
      </c>
      <c r="G18" s="20">
        <f>IF(I18=99,0,3)</f>
        <v>3</v>
      </c>
      <c r="I18" s="36" t="s">
        <v>187</v>
      </c>
      <c r="J18" s="44"/>
      <c r="K18" s="38"/>
    </row>
    <row r="19" spans="7:11" ht="12.75">
      <c r="G19" s="2"/>
      <c r="I19" s="44"/>
      <c r="J19" s="44"/>
      <c r="K19" s="42"/>
    </row>
    <row r="20" spans="1:11" ht="12.75">
      <c r="A20" t="s">
        <v>244</v>
      </c>
      <c r="F20" s="122"/>
      <c r="G20" s="137"/>
      <c r="H20" s="3"/>
      <c r="I20" s="139"/>
      <c r="J20" s="45"/>
      <c r="K20" s="139"/>
    </row>
    <row r="21" spans="1:11" ht="12.75">
      <c r="A21" s="8" t="s">
        <v>538</v>
      </c>
      <c r="G21" s="20">
        <f>IF(I21=99,0,3)</f>
        <v>3</v>
      </c>
      <c r="I21" s="36" t="s">
        <v>187</v>
      </c>
      <c r="J21" s="44"/>
      <c r="K21" s="38"/>
    </row>
    <row r="22" spans="1:11" ht="12.75">
      <c r="A22" s="8" t="s">
        <v>542</v>
      </c>
      <c r="G22" s="21"/>
      <c r="I22" s="40"/>
      <c r="J22" s="41"/>
      <c r="K22" s="40"/>
    </row>
    <row r="23" spans="1:11" ht="12.75">
      <c r="A23" s="8" t="s">
        <v>539</v>
      </c>
      <c r="G23" s="20">
        <f>IF(I23=99,0,3)</f>
        <v>3</v>
      </c>
      <c r="I23" s="36" t="s">
        <v>187</v>
      </c>
      <c r="J23" s="44"/>
      <c r="K23" s="38"/>
    </row>
    <row r="24" spans="1:11" ht="12.75">
      <c r="A24" s="8" t="s">
        <v>540</v>
      </c>
      <c r="G24" s="20">
        <f>IF(I24=99,0,3)</f>
        <v>3</v>
      </c>
      <c r="I24" s="36" t="s">
        <v>187</v>
      </c>
      <c r="J24" s="44"/>
      <c r="K24" s="38"/>
    </row>
    <row r="25" spans="1:11" ht="12.75">
      <c r="A25" s="8" t="s">
        <v>541</v>
      </c>
      <c r="G25" s="21"/>
      <c r="I25" s="40"/>
      <c r="J25" s="41"/>
      <c r="K25" s="40"/>
    </row>
    <row r="26" spans="7:11" ht="12.75">
      <c r="G26" s="2"/>
      <c r="I26" s="44"/>
      <c r="J26" s="44"/>
      <c r="K26" s="42"/>
    </row>
    <row r="27" spans="1:11" ht="12.75">
      <c r="A27" t="s">
        <v>245</v>
      </c>
      <c r="F27" s="122"/>
      <c r="G27" s="137"/>
      <c r="H27" s="3"/>
      <c r="I27" s="139"/>
      <c r="J27" s="45"/>
      <c r="K27" s="139"/>
    </row>
    <row r="28" spans="1:11" ht="12.75">
      <c r="A28" s="8" t="s">
        <v>543</v>
      </c>
      <c r="G28" s="20">
        <f>IF(I28=99,0,3)</f>
        <v>3</v>
      </c>
      <c r="I28" s="36" t="s">
        <v>187</v>
      </c>
      <c r="J28" s="44"/>
      <c r="K28" s="38"/>
    </row>
    <row r="29" spans="1:11" ht="12.75">
      <c r="A29" s="8" t="s">
        <v>544</v>
      </c>
      <c r="G29" s="2"/>
      <c r="I29" s="44"/>
      <c r="J29" s="44"/>
      <c r="K29" s="44"/>
    </row>
    <row r="30" spans="1:11" ht="12.75">
      <c r="A30" s="8" t="s">
        <v>545</v>
      </c>
      <c r="G30" s="2"/>
      <c r="I30" s="44"/>
      <c r="J30" s="44"/>
      <c r="K30" s="42"/>
    </row>
    <row r="31" spans="1:11" ht="12.75">
      <c r="A31" s="8" t="s">
        <v>546</v>
      </c>
      <c r="G31" s="20">
        <f>IF(I31=99,0,3)</f>
        <v>3</v>
      </c>
      <c r="I31" s="36" t="s">
        <v>187</v>
      </c>
      <c r="J31" s="44"/>
      <c r="K31" s="38"/>
    </row>
    <row r="32" spans="1:11" ht="12.75">
      <c r="A32" s="8" t="s">
        <v>561</v>
      </c>
      <c r="G32" s="2"/>
      <c r="I32" s="44"/>
      <c r="J32" s="44"/>
      <c r="K32" s="42"/>
    </row>
    <row r="33" spans="7:11" ht="12.75">
      <c r="G33" s="2"/>
      <c r="I33" s="44"/>
      <c r="J33" s="44" t="s">
        <v>200</v>
      </c>
      <c r="K33" s="42"/>
    </row>
    <row r="34" spans="1:11" ht="12.75">
      <c r="A34" s="8" t="s">
        <v>343</v>
      </c>
      <c r="F34" s="122"/>
      <c r="G34" s="137"/>
      <c r="H34" s="3"/>
      <c r="I34" s="139"/>
      <c r="J34" s="45"/>
      <c r="K34" s="139"/>
    </row>
    <row r="35" spans="1:11" ht="12.75">
      <c r="A35" s="8" t="s">
        <v>547</v>
      </c>
      <c r="G35" s="20">
        <f>IF(I35=99,0,3)</f>
        <v>3</v>
      </c>
      <c r="I35" s="36" t="s">
        <v>187</v>
      </c>
      <c r="J35" s="44"/>
      <c r="K35" s="38"/>
    </row>
    <row r="36" spans="1:11" ht="12.75">
      <c r="A36" s="8" t="s">
        <v>549</v>
      </c>
      <c r="G36" s="21"/>
      <c r="H36" s="7"/>
      <c r="I36" s="40"/>
      <c r="J36" s="41"/>
      <c r="K36" s="40"/>
    </row>
    <row r="37" spans="1:11" ht="12.75">
      <c r="A37" s="8" t="s">
        <v>548</v>
      </c>
      <c r="G37" s="20">
        <f>IF(I37=99,0,3)</f>
        <v>3</v>
      </c>
      <c r="I37" s="36" t="s">
        <v>187</v>
      </c>
      <c r="J37" s="44"/>
      <c r="K37" s="38"/>
    </row>
    <row r="38" ht="12.75">
      <c r="A38" s="8" t="s">
        <v>564</v>
      </c>
    </row>
    <row r="39" spans="1:11" ht="12.75">
      <c r="A39" s="8" t="s">
        <v>550</v>
      </c>
      <c r="G39" s="20">
        <f>IF(I39=99,0,3)</f>
        <v>3</v>
      </c>
      <c r="I39" s="36" t="s">
        <v>187</v>
      </c>
      <c r="J39" s="44"/>
      <c r="K39" s="38"/>
    </row>
    <row r="40" ht="12.75">
      <c r="A40" s="8" t="s">
        <v>561</v>
      </c>
    </row>
    <row r="41" spans="1:11" ht="12.75">
      <c r="A41" s="8" t="s">
        <v>551</v>
      </c>
      <c r="G41" s="20">
        <f>IF(I41=99,0,3)</f>
        <v>3</v>
      </c>
      <c r="I41" s="36" t="s">
        <v>187</v>
      </c>
      <c r="J41" s="44"/>
      <c r="K41" s="38"/>
    </row>
    <row r="42" spans="1:11" ht="12.75">
      <c r="A42" s="8" t="s">
        <v>557</v>
      </c>
      <c r="G42" s="21"/>
      <c r="I42" s="40"/>
      <c r="J42" s="41"/>
      <c r="K42" s="40"/>
    </row>
    <row r="43" spans="7:11" ht="12.75">
      <c r="G43" s="21"/>
      <c r="I43" s="40"/>
      <c r="J43" s="41"/>
      <c r="K43" s="40"/>
    </row>
    <row r="44" spans="1:11" ht="12.75">
      <c r="A44" t="s">
        <v>279</v>
      </c>
      <c r="G44" s="137"/>
      <c r="H44" s="3"/>
      <c r="I44" s="139"/>
      <c r="J44" s="45"/>
      <c r="K44" s="139"/>
    </row>
    <row r="45" spans="1:11" ht="12.75">
      <c r="A45" s="8" t="s">
        <v>552</v>
      </c>
      <c r="G45" s="20">
        <f>IF(I45=99,0,3)</f>
        <v>3</v>
      </c>
      <c r="I45" s="36" t="s">
        <v>187</v>
      </c>
      <c r="J45" s="44"/>
      <c r="K45" s="38"/>
    </row>
    <row r="46" spans="1:11" ht="12.75">
      <c r="A46" s="8" t="s">
        <v>553</v>
      </c>
      <c r="G46" s="20">
        <f>IF(I46=99,0,3)</f>
        <v>3</v>
      </c>
      <c r="I46" s="36" t="s">
        <v>187</v>
      </c>
      <c r="J46" s="44"/>
      <c r="K46" s="38"/>
    </row>
    <row r="47" ht="12.75">
      <c r="A47" s="8" t="s">
        <v>558</v>
      </c>
    </row>
    <row r="48" spans="1:11" ht="12.75">
      <c r="A48" s="8" t="s">
        <v>554</v>
      </c>
      <c r="G48" s="20">
        <f>IF(I48=99,0,3)</f>
        <v>3</v>
      </c>
      <c r="I48" s="36" t="s">
        <v>187</v>
      </c>
      <c r="J48" s="44"/>
      <c r="K48" s="38"/>
    </row>
    <row r="49" ht="12.75">
      <c r="A49" s="8" t="s">
        <v>559</v>
      </c>
    </row>
    <row r="50" ht="12.75">
      <c r="A50" s="8" t="s">
        <v>560</v>
      </c>
    </row>
    <row r="51" spans="1:11" ht="12.75">
      <c r="A51" s="8" t="s">
        <v>555</v>
      </c>
      <c r="G51" s="20">
        <f>IF(I51=99,0,3)</f>
        <v>3</v>
      </c>
      <c r="I51" s="36" t="s">
        <v>187</v>
      </c>
      <c r="J51" s="44"/>
      <c r="K51" s="38"/>
    </row>
    <row r="52" ht="12.75">
      <c r="A52" s="8" t="s">
        <v>556</v>
      </c>
    </row>
    <row r="53" spans="7:11" ht="12.75">
      <c r="G53" s="21"/>
      <c r="I53" s="40"/>
      <c r="J53" s="41"/>
      <c r="K53" s="40"/>
    </row>
    <row r="54" spans="7:11" ht="12.75">
      <c r="G54" s="21"/>
      <c r="I54" s="40"/>
      <c r="J54" s="41"/>
      <c r="K54" s="40"/>
    </row>
    <row r="55" spans="7:11" ht="12.75">
      <c r="G55" s="21"/>
      <c r="I55" s="40"/>
      <c r="J55" s="41"/>
      <c r="K55" s="40"/>
    </row>
    <row r="56" ht="13.5" thickBot="1"/>
    <row r="57" spans="1:11" ht="13.5" thickBot="1">
      <c r="A57" s="246" t="s">
        <v>192</v>
      </c>
      <c r="B57" s="246"/>
      <c r="C57" s="246"/>
      <c r="J57" s="263" t="s">
        <v>256</v>
      </c>
      <c r="K57" s="264"/>
    </row>
    <row r="59" spans="1:11" ht="12.75">
      <c r="A59" s="246" t="s">
        <v>241</v>
      </c>
      <c r="B59" s="246"/>
      <c r="C59" s="246"/>
      <c r="G59" s="57" t="s">
        <v>250</v>
      </c>
      <c r="H59" s="19"/>
      <c r="I59" s="19"/>
      <c r="J59" s="19"/>
      <c r="K59" s="57" t="s">
        <v>250</v>
      </c>
    </row>
    <row r="60" spans="7:11" ht="12.75">
      <c r="G60" s="58" t="s">
        <v>252</v>
      </c>
      <c r="H60" s="56"/>
      <c r="I60" s="59" t="s">
        <v>234</v>
      </c>
      <c r="J60" s="19"/>
      <c r="K60" s="58" t="s">
        <v>253</v>
      </c>
    </row>
    <row r="62" spans="1:11" ht="12.75">
      <c r="A62" t="s">
        <v>280</v>
      </c>
      <c r="F62" s="122"/>
      <c r="G62" s="137"/>
      <c r="H62" s="3"/>
      <c r="I62" s="139"/>
      <c r="J62" s="45"/>
      <c r="K62" s="139"/>
    </row>
    <row r="63" spans="1:11" ht="12.75">
      <c r="A63" s="8" t="s">
        <v>529</v>
      </c>
      <c r="G63" s="20">
        <f>IF(I63=99,0,3)</f>
        <v>3</v>
      </c>
      <c r="I63" s="36" t="s">
        <v>187</v>
      </c>
      <c r="J63" s="44"/>
      <c r="K63" s="38"/>
    </row>
    <row r="64" spans="1:11" ht="12.75">
      <c r="A64" s="8" t="s">
        <v>530</v>
      </c>
      <c r="G64" s="20">
        <f>IF(I64=99,0,3)</f>
        <v>3</v>
      </c>
      <c r="I64" s="36" t="s">
        <v>187</v>
      </c>
      <c r="J64" s="44"/>
      <c r="K64" s="38"/>
    </row>
    <row r="65" spans="1:11" ht="12.75">
      <c r="A65" s="8" t="s">
        <v>531</v>
      </c>
      <c r="G65" s="20">
        <f>IF(I65=99,0,3)</f>
        <v>3</v>
      </c>
      <c r="I65" s="36" t="s">
        <v>187</v>
      </c>
      <c r="J65" s="44"/>
      <c r="K65" s="38"/>
    </row>
    <row r="66" ht="12.75">
      <c r="A66" s="8" t="s">
        <v>532</v>
      </c>
    </row>
    <row r="69" spans="7:11" ht="12.75">
      <c r="G69" s="2"/>
      <c r="H69" s="2"/>
      <c r="I69" s="2"/>
      <c r="J69" s="2"/>
      <c r="K69" s="19"/>
    </row>
    <row r="70" spans="1:11" ht="12.75">
      <c r="A70" s="253" t="s">
        <v>191</v>
      </c>
      <c r="B70" s="253"/>
      <c r="C70" s="253"/>
      <c r="G70" s="20">
        <f>SUM(G11:G69)</f>
        <v>63</v>
      </c>
      <c r="H70" s="2"/>
      <c r="I70" s="2"/>
      <c r="J70" s="2"/>
      <c r="K70" s="55">
        <f>SUM(K11:K69)</f>
        <v>0</v>
      </c>
    </row>
    <row r="71" spans="7:11" ht="12.75">
      <c r="G71" s="2"/>
      <c r="H71" s="2"/>
      <c r="I71" s="2"/>
      <c r="J71" s="2"/>
      <c r="K71" s="23">
        <f>K70/G70</f>
        <v>0</v>
      </c>
    </row>
    <row r="73" spans="1:11" ht="15" customHeight="1">
      <c r="A73" s="62" t="s">
        <v>190</v>
      </c>
      <c r="B73" s="287"/>
      <c r="C73" s="288"/>
      <c r="D73" s="288"/>
      <c r="E73" s="288"/>
      <c r="F73" s="288"/>
      <c r="G73" s="288"/>
      <c r="H73" s="288"/>
      <c r="I73" s="288"/>
      <c r="J73" s="288"/>
      <c r="K73" s="289"/>
    </row>
    <row r="74" spans="1:11" ht="15" customHeight="1">
      <c r="A74" s="28"/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1:11" ht="15" customHeight="1">
      <c r="A75" s="28"/>
      <c r="B75" s="281"/>
      <c r="C75" s="282"/>
      <c r="D75" s="282"/>
      <c r="E75" s="282"/>
      <c r="F75" s="282"/>
      <c r="G75" s="282"/>
      <c r="H75" s="282"/>
      <c r="I75" s="282"/>
      <c r="J75" s="282"/>
      <c r="K75" s="283"/>
    </row>
    <row r="76" spans="1:11" ht="15" customHeight="1">
      <c r="A76" s="28"/>
      <c r="B76" s="281"/>
      <c r="C76" s="282"/>
      <c r="D76" s="282"/>
      <c r="E76" s="282"/>
      <c r="F76" s="282"/>
      <c r="G76" s="282"/>
      <c r="H76" s="282"/>
      <c r="I76" s="282"/>
      <c r="J76" s="282"/>
      <c r="K76" s="283"/>
    </row>
    <row r="77" spans="1:11" ht="15" customHeight="1">
      <c r="A77" s="28"/>
      <c r="B77" s="281"/>
      <c r="C77" s="282"/>
      <c r="D77" s="282"/>
      <c r="E77" s="282"/>
      <c r="F77" s="282"/>
      <c r="G77" s="282"/>
      <c r="H77" s="282"/>
      <c r="I77" s="282"/>
      <c r="J77" s="282"/>
      <c r="K77" s="283"/>
    </row>
    <row r="78" spans="1:11" ht="15" customHeight="1">
      <c r="A78" s="28"/>
      <c r="B78" s="281"/>
      <c r="C78" s="282"/>
      <c r="D78" s="282"/>
      <c r="E78" s="282"/>
      <c r="F78" s="282"/>
      <c r="G78" s="282"/>
      <c r="H78" s="282"/>
      <c r="I78" s="282"/>
      <c r="J78" s="282"/>
      <c r="K78" s="283"/>
    </row>
    <row r="79" spans="1:11" ht="15" customHeight="1">
      <c r="A79" s="28"/>
      <c r="B79" s="281"/>
      <c r="C79" s="282"/>
      <c r="D79" s="282"/>
      <c r="E79" s="282"/>
      <c r="F79" s="282"/>
      <c r="G79" s="282"/>
      <c r="H79" s="282"/>
      <c r="I79" s="282"/>
      <c r="J79" s="282"/>
      <c r="K79" s="283"/>
    </row>
    <row r="80" spans="1:11" ht="15">
      <c r="A80" s="9"/>
      <c r="B80" s="284"/>
      <c r="C80" s="285"/>
      <c r="D80" s="285"/>
      <c r="E80" s="285"/>
      <c r="F80" s="285"/>
      <c r="G80" s="285"/>
      <c r="H80" s="285"/>
      <c r="I80" s="285"/>
      <c r="J80" s="285"/>
      <c r="K80" s="286"/>
    </row>
    <row r="81" spans="1:11" ht="15">
      <c r="A81" s="9"/>
      <c r="B81" s="280"/>
      <c r="C81" s="280"/>
      <c r="D81" s="280"/>
      <c r="E81" s="280"/>
      <c r="F81" s="280"/>
      <c r="G81" s="280"/>
      <c r="H81" s="280"/>
      <c r="I81" s="280"/>
      <c r="J81" s="280"/>
      <c r="K81" s="280"/>
    </row>
  </sheetData>
  <sheetProtection/>
  <mergeCells count="16">
    <mergeCell ref="A57:C57"/>
    <mergeCell ref="B75:K75"/>
    <mergeCell ref="B73:K73"/>
    <mergeCell ref="J57:K57"/>
    <mergeCell ref="B76:K76"/>
    <mergeCell ref="A59:C59"/>
    <mergeCell ref="B81:K81"/>
    <mergeCell ref="B79:K79"/>
    <mergeCell ref="B78:K78"/>
    <mergeCell ref="B74:K74"/>
    <mergeCell ref="A1:K2"/>
    <mergeCell ref="A70:C70"/>
    <mergeCell ref="J4:K4"/>
    <mergeCell ref="A8:C8"/>
    <mergeCell ref="B80:K80"/>
    <mergeCell ref="B77:K77"/>
  </mergeCells>
  <conditionalFormatting sqref="K71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5" right="0.5" top="1" bottom="1" header="0.5" footer="0.5"/>
  <pageSetup horizontalDpi="600" verticalDpi="600" orientation="portrait" scale="86" r:id="rId1"/>
  <rowBreaks count="1" manualBreakCount="1">
    <brk id="5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2.8515625" style="0" customWidth="1"/>
    <col min="5" max="5" width="14.8515625" style="0" customWidth="1"/>
    <col min="6" max="6" width="6.7109375" style="0" customWidth="1"/>
    <col min="7" max="7" width="12.5742187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2.57421875" style="0" customWidth="1"/>
  </cols>
  <sheetData>
    <row r="1" spans="1:12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5"/>
    </row>
    <row r="2" spans="1:12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5"/>
    </row>
    <row r="4" spans="1:11" ht="15">
      <c r="A4" s="2" t="s">
        <v>184</v>
      </c>
      <c r="B4" s="2"/>
      <c r="C4" s="32"/>
      <c r="D4" s="34"/>
      <c r="E4" s="34"/>
      <c r="F4" s="105"/>
      <c r="J4" s="53" t="s">
        <v>254</v>
      </c>
      <c r="K4" s="52"/>
    </row>
    <row r="5" spans="1:9" ht="15">
      <c r="A5" s="2" t="s">
        <v>185</v>
      </c>
      <c r="B5" s="2"/>
      <c r="C5" s="32">
        <f>'IC Summary'!D3</f>
        <v>0</v>
      </c>
      <c r="D5" s="34"/>
      <c r="E5" s="34"/>
      <c r="F5" s="105"/>
      <c r="I5" t="s">
        <v>187</v>
      </c>
    </row>
    <row r="6" spans="1:9" ht="15">
      <c r="A6" s="2" t="s">
        <v>186</v>
      </c>
      <c r="B6" s="2"/>
      <c r="C6" s="94">
        <f>'IC Summary'!D4</f>
        <v>0</v>
      </c>
      <c r="D6" s="34"/>
      <c r="E6" s="34"/>
      <c r="F6" s="105"/>
      <c r="I6" t="s">
        <v>187</v>
      </c>
    </row>
    <row r="7" spans="7:11" ht="12.75">
      <c r="G7" s="57" t="s">
        <v>250</v>
      </c>
      <c r="H7" s="19"/>
      <c r="I7" s="19"/>
      <c r="J7" s="19"/>
      <c r="K7" s="57" t="s">
        <v>250</v>
      </c>
    </row>
    <row r="8" spans="1:11" ht="12.75">
      <c r="A8" s="246" t="s">
        <v>286</v>
      </c>
      <c r="B8" s="246"/>
      <c r="C8" s="246"/>
      <c r="D8" s="246"/>
      <c r="E8" s="246"/>
      <c r="F8" s="73"/>
      <c r="G8" s="58" t="s">
        <v>252</v>
      </c>
      <c r="H8" s="56"/>
      <c r="I8" s="59" t="s">
        <v>234</v>
      </c>
      <c r="J8" s="19"/>
      <c r="K8" s="58" t="s">
        <v>253</v>
      </c>
    </row>
    <row r="10" spans="1:11" ht="12.75">
      <c r="A10" s="8" t="s">
        <v>38</v>
      </c>
      <c r="G10" s="137"/>
      <c r="H10" s="3"/>
      <c r="I10" s="139"/>
      <c r="J10" s="45"/>
      <c r="K10" s="139"/>
    </row>
    <row r="11" spans="1:11" ht="12.75">
      <c r="A11" t="s">
        <v>80</v>
      </c>
      <c r="G11" s="20">
        <f>IF(I11=99,0,5)</f>
        <v>5</v>
      </c>
      <c r="I11" s="36" t="s">
        <v>187</v>
      </c>
      <c r="J11" s="44"/>
      <c r="K11" s="38"/>
    </row>
    <row r="12" ht="12.75">
      <c r="A12" t="s">
        <v>41</v>
      </c>
    </row>
    <row r="13" spans="1:11" ht="12.75" customHeight="1">
      <c r="A13" t="s">
        <v>81</v>
      </c>
      <c r="G13" s="20">
        <f>IF(I13=99,0,5)</f>
        <v>5</v>
      </c>
      <c r="I13" s="36" t="s">
        <v>187</v>
      </c>
      <c r="J13" s="44"/>
      <c r="K13" s="38"/>
    </row>
    <row r="14" ht="12.75" customHeight="1">
      <c r="A14" t="s">
        <v>42</v>
      </c>
    </row>
    <row r="15" ht="12.75" customHeight="1">
      <c r="A15" t="s">
        <v>43</v>
      </c>
    </row>
    <row r="16" spans="1:11" ht="12.75" customHeight="1">
      <c r="A16" t="s">
        <v>82</v>
      </c>
      <c r="G16" s="20">
        <f>IF(I16=99,0,5)</f>
        <v>5</v>
      </c>
      <c r="I16" s="36" t="s">
        <v>187</v>
      </c>
      <c r="J16" s="44"/>
      <c r="K16" s="38"/>
    </row>
    <row r="17" spans="7:11" s="7" customFormat="1" ht="12.75" customHeight="1">
      <c r="G17" s="146"/>
      <c r="H17" s="3"/>
      <c r="I17" s="147"/>
      <c r="J17" s="45"/>
      <c r="K17" s="147"/>
    </row>
    <row r="18" spans="1:11" ht="12.75" customHeight="1">
      <c r="A18" s="8" t="s">
        <v>39</v>
      </c>
      <c r="G18" s="21"/>
      <c r="H18" s="3"/>
      <c r="I18" s="40"/>
      <c r="J18" s="3"/>
      <c r="K18" s="40"/>
    </row>
    <row r="19" spans="1:11" s="7" customFormat="1" ht="12.75" customHeight="1">
      <c r="A19" s="22"/>
      <c r="G19" s="137"/>
      <c r="H19" s="3"/>
      <c r="I19" s="139"/>
      <c r="J19" s="3"/>
      <c r="K19" s="139"/>
    </row>
    <row r="20" spans="1:11" ht="12.75" customHeight="1">
      <c r="A20" t="s">
        <v>83</v>
      </c>
      <c r="G20" s="20">
        <f>IF(I20=99,0,5)</f>
        <v>5</v>
      </c>
      <c r="I20" s="36" t="s">
        <v>187</v>
      </c>
      <c r="J20" s="44"/>
      <c r="K20" s="38"/>
    </row>
    <row r="21" ht="12.75" customHeight="1">
      <c r="A21" t="s">
        <v>44</v>
      </c>
    </row>
    <row r="22" ht="12.75" customHeight="1">
      <c r="A22" t="s">
        <v>45</v>
      </c>
    </row>
    <row r="23" spans="1:11" ht="12.75" customHeight="1">
      <c r="A23" t="s">
        <v>84</v>
      </c>
      <c r="G23" s="20">
        <f>IF(I23=99,0,5)</f>
        <v>5</v>
      </c>
      <c r="I23" s="36" t="s">
        <v>187</v>
      </c>
      <c r="J23" s="44"/>
      <c r="K23" s="38"/>
    </row>
    <row r="24" ht="12.75" customHeight="1">
      <c r="A24" t="s">
        <v>45</v>
      </c>
    </row>
    <row r="25" ht="12.75" customHeight="1">
      <c r="A25" t="s">
        <v>46</v>
      </c>
    </row>
    <row r="26" spans="1:11" ht="12.75" customHeight="1">
      <c r="A26" t="s">
        <v>125</v>
      </c>
      <c r="G26" s="20">
        <f>IF(I26=99,0,5)</f>
        <v>5</v>
      </c>
      <c r="I26" s="36" t="s">
        <v>187</v>
      </c>
      <c r="J26" s="44"/>
      <c r="K26" s="38"/>
    </row>
    <row r="27" ht="12.75" customHeight="1">
      <c r="A27" t="s">
        <v>47</v>
      </c>
    </row>
    <row r="28" spans="1:11" ht="12.75" customHeight="1">
      <c r="A28" t="s">
        <v>85</v>
      </c>
      <c r="G28" s="20">
        <f>IF(I28=99,0,5)</f>
        <v>5</v>
      </c>
      <c r="I28" s="36" t="s">
        <v>187</v>
      </c>
      <c r="J28" s="44"/>
      <c r="K28" s="38"/>
    </row>
    <row r="29" ht="12.75" customHeight="1">
      <c r="A29" t="s">
        <v>48</v>
      </c>
    </row>
    <row r="30" spans="1:11" ht="12.75" customHeight="1">
      <c r="A30" t="s">
        <v>86</v>
      </c>
      <c r="G30" s="20">
        <f>IF(I30=99,0,5)</f>
        <v>5</v>
      </c>
      <c r="I30" s="36" t="s">
        <v>187</v>
      </c>
      <c r="J30" s="44"/>
      <c r="K30" s="38"/>
    </row>
    <row r="31" ht="12.75" customHeight="1">
      <c r="A31" t="s">
        <v>49</v>
      </c>
    </row>
    <row r="32" ht="12.75" customHeight="1"/>
    <row r="33" spans="1:11" ht="12.75" customHeight="1">
      <c r="A33" s="8" t="s">
        <v>40</v>
      </c>
      <c r="G33" s="137"/>
      <c r="H33" s="3"/>
      <c r="I33" s="139"/>
      <c r="J33" s="45"/>
      <c r="K33" s="139"/>
    </row>
    <row r="34" spans="1:11" ht="12.75" customHeight="1">
      <c r="A34" t="s">
        <v>87</v>
      </c>
      <c r="G34" s="20">
        <f>IF(I34=99,0,5)</f>
        <v>5</v>
      </c>
      <c r="I34" s="36" t="s">
        <v>187</v>
      </c>
      <c r="J34" s="44"/>
      <c r="K34" s="38"/>
    </row>
    <row r="35" ht="12.75" customHeight="1">
      <c r="A35" t="s">
        <v>497</v>
      </c>
    </row>
    <row r="36" spans="1:11" ht="12.75" customHeight="1">
      <c r="A36" t="s">
        <v>88</v>
      </c>
      <c r="G36" s="20">
        <f>IF(I36=99,0,5)</f>
        <v>5</v>
      </c>
      <c r="I36" s="36" t="s">
        <v>187</v>
      </c>
      <c r="J36" s="44"/>
      <c r="K36" s="38"/>
    </row>
    <row r="37" spans="7:11" ht="12.75">
      <c r="G37" s="2"/>
      <c r="H37" s="2"/>
      <c r="I37" s="2"/>
      <c r="J37" s="2"/>
      <c r="K37" s="19"/>
    </row>
    <row r="38" spans="1:11" ht="12.75">
      <c r="A38" s="246" t="s">
        <v>287</v>
      </c>
      <c r="B38" s="246"/>
      <c r="C38" s="246"/>
      <c r="D38" s="246"/>
      <c r="E38" s="246"/>
      <c r="F38" s="73"/>
      <c r="G38" s="20">
        <f>SUM(G10:G36)</f>
        <v>50</v>
      </c>
      <c r="H38" s="2"/>
      <c r="I38" s="2"/>
      <c r="J38" s="2"/>
      <c r="K38" s="55">
        <f>SUM(K10:K37)</f>
        <v>0</v>
      </c>
    </row>
    <row r="39" spans="7:11" ht="12.75">
      <c r="G39" s="2"/>
      <c r="H39" s="2"/>
      <c r="I39" s="2"/>
      <c r="J39" s="2"/>
      <c r="K39" s="24">
        <f>K38/G38</f>
        <v>0</v>
      </c>
    </row>
    <row r="40" spans="1:11" ht="12.75" customHeight="1">
      <c r="A40" s="2" t="s">
        <v>190</v>
      </c>
      <c r="B40" s="271"/>
      <c r="C40" s="272"/>
      <c r="D40" s="272"/>
      <c r="E40" s="272"/>
      <c r="F40" s="272"/>
      <c r="G40" s="272"/>
      <c r="H40" s="272"/>
      <c r="I40" s="272"/>
      <c r="J40" s="272"/>
      <c r="K40" s="273"/>
    </row>
    <row r="41" spans="1:11" ht="12.75">
      <c r="A41" s="8"/>
      <c r="B41" s="274"/>
      <c r="C41" s="275"/>
      <c r="D41" s="275"/>
      <c r="E41" s="275"/>
      <c r="F41" s="275"/>
      <c r="G41" s="275"/>
      <c r="H41" s="275"/>
      <c r="I41" s="275"/>
      <c r="J41" s="275"/>
      <c r="K41" s="276"/>
    </row>
    <row r="42" spans="1:11" ht="12.75">
      <c r="A42" s="8"/>
      <c r="B42" s="274"/>
      <c r="C42" s="275"/>
      <c r="D42" s="275"/>
      <c r="E42" s="275"/>
      <c r="F42" s="275"/>
      <c r="G42" s="275"/>
      <c r="H42" s="275"/>
      <c r="I42" s="275"/>
      <c r="J42" s="275"/>
      <c r="K42" s="276"/>
    </row>
    <row r="43" spans="1:11" ht="12.75">
      <c r="A43" s="8"/>
      <c r="B43" s="274"/>
      <c r="C43" s="275"/>
      <c r="D43" s="275"/>
      <c r="E43" s="275"/>
      <c r="F43" s="275"/>
      <c r="G43" s="275"/>
      <c r="H43" s="275"/>
      <c r="I43" s="275"/>
      <c r="J43" s="275"/>
      <c r="K43" s="276"/>
    </row>
    <row r="44" spans="1:11" ht="12.75">
      <c r="A44" s="8"/>
      <c r="B44" s="274"/>
      <c r="C44" s="275"/>
      <c r="D44" s="275"/>
      <c r="E44" s="275"/>
      <c r="F44" s="275"/>
      <c r="G44" s="275"/>
      <c r="H44" s="275"/>
      <c r="I44" s="275"/>
      <c r="J44" s="275"/>
      <c r="K44" s="276"/>
    </row>
    <row r="45" spans="1:11" ht="12.75">
      <c r="A45" s="8"/>
      <c r="B45" s="274"/>
      <c r="C45" s="275"/>
      <c r="D45" s="275"/>
      <c r="E45" s="275"/>
      <c r="F45" s="275"/>
      <c r="G45" s="275"/>
      <c r="H45" s="275"/>
      <c r="I45" s="275"/>
      <c r="J45" s="275"/>
      <c r="K45" s="276"/>
    </row>
    <row r="46" spans="1:11" ht="12.75">
      <c r="A46" s="8"/>
      <c r="B46" s="274"/>
      <c r="C46" s="275"/>
      <c r="D46" s="275"/>
      <c r="E46" s="275"/>
      <c r="F46" s="275"/>
      <c r="G46" s="275"/>
      <c r="H46" s="275"/>
      <c r="I46" s="275"/>
      <c r="J46" s="275"/>
      <c r="K46" s="276"/>
    </row>
    <row r="47" spans="1:11" ht="12.75">
      <c r="A47" s="8"/>
      <c r="B47" s="274"/>
      <c r="C47" s="275"/>
      <c r="D47" s="275"/>
      <c r="E47" s="275"/>
      <c r="F47" s="275"/>
      <c r="G47" s="275"/>
      <c r="H47" s="275"/>
      <c r="I47" s="275"/>
      <c r="J47" s="275"/>
      <c r="K47" s="276"/>
    </row>
    <row r="48" spans="1:11" ht="12.75">
      <c r="A48" s="8"/>
      <c r="B48" s="277"/>
      <c r="C48" s="278"/>
      <c r="D48" s="278"/>
      <c r="E48" s="278"/>
      <c r="F48" s="278"/>
      <c r="G48" s="278"/>
      <c r="H48" s="278"/>
      <c r="I48" s="278"/>
      <c r="J48" s="278"/>
      <c r="K48" s="279"/>
    </row>
    <row r="49" spans="1:11" ht="12.75">
      <c r="A49" s="253" t="s">
        <v>187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</sheetData>
  <sheetProtection/>
  <mergeCells count="13">
    <mergeCell ref="A49:K49"/>
    <mergeCell ref="B48:K48"/>
    <mergeCell ref="B45:K45"/>
    <mergeCell ref="B46:K46"/>
    <mergeCell ref="B47:K47"/>
    <mergeCell ref="B44:K44"/>
    <mergeCell ref="B40:K40"/>
    <mergeCell ref="B41:K41"/>
    <mergeCell ref="B42:K42"/>
    <mergeCell ref="B43:K43"/>
    <mergeCell ref="A1:K2"/>
    <mergeCell ref="A38:E38"/>
    <mergeCell ref="A8:E8"/>
  </mergeCells>
  <conditionalFormatting sqref="K39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5" right="0.5" top="1" bottom="0.25" header="0.5" footer="0.5"/>
  <pageSetup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8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2.140625" style="0" customWidth="1"/>
    <col min="5" max="5" width="10.00390625" style="0" customWidth="1"/>
    <col min="6" max="6" width="10.8515625" style="0" customWidth="1"/>
    <col min="7" max="7" width="12.57421875" style="0" customWidth="1"/>
    <col min="8" max="8" width="2.28125" style="0" customWidth="1"/>
    <col min="9" max="9" width="12.57421875" style="0" customWidth="1"/>
    <col min="10" max="10" width="2.28125" style="0" customWidth="1"/>
    <col min="11" max="11" width="12.57421875" style="0" customWidth="1"/>
  </cols>
  <sheetData>
    <row r="1" spans="1:12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5"/>
    </row>
    <row r="2" spans="1:12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5"/>
    </row>
    <row r="4" spans="1:10" ht="15">
      <c r="A4" s="2" t="s">
        <v>184</v>
      </c>
      <c r="B4" s="2"/>
      <c r="C4" s="32"/>
      <c r="D4" s="34"/>
      <c r="E4" s="35"/>
      <c r="F4" s="105"/>
      <c r="J4" s="2" t="s">
        <v>255</v>
      </c>
    </row>
    <row r="5" spans="1:6" ht="15">
      <c r="A5" s="2" t="s">
        <v>185</v>
      </c>
      <c r="B5" s="2"/>
      <c r="C5" s="32">
        <f>'IC Summary'!D3</f>
        <v>0</v>
      </c>
      <c r="D5" s="34"/>
      <c r="E5" s="35"/>
      <c r="F5" s="105"/>
    </row>
    <row r="6" spans="1:6" ht="15">
      <c r="A6" s="2" t="s">
        <v>186</v>
      </c>
      <c r="B6" s="2"/>
      <c r="C6" s="94">
        <f>'IC Summary'!D4</f>
        <v>0</v>
      </c>
      <c r="D6" s="34"/>
      <c r="E6" s="35"/>
      <c r="F6" s="105"/>
    </row>
    <row r="7" spans="7:11" ht="12.75">
      <c r="G7" s="57" t="s">
        <v>250</v>
      </c>
      <c r="H7" s="19"/>
      <c r="I7" s="19"/>
      <c r="J7" s="19"/>
      <c r="K7" s="57" t="s">
        <v>250</v>
      </c>
    </row>
    <row r="8" spans="1:11" ht="12.75" customHeight="1">
      <c r="A8" s="246" t="s">
        <v>294</v>
      </c>
      <c r="B8" s="246"/>
      <c r="C8" s="246"/>
      <c r="D8" s="246"/>
      <c r="F8" s="122"/>
      <c r="G8" s="58" t="s">
        <v>252</v>
      </c>
      <c r="H8" s="19"/>
      <c r="I8" s="59" t="s">
        <v>234</v>
      </c>
      <c r="J8" s="19"/>
      <c r="K8" s="58" t="s">
        <v>253</v>
      </c>
    </row>
    <row r="9" spans="1:11" ht="12.75" customHeight="1">
      <c r="A9" s="73"/>
      <c r="B9" s="73"/>
      <c r="C9" s="73"/>
      <c r="D9" s="73"/>
      <c r="F9" s="122"/>
      <c r="G9" s="56"/>
      <c r="H9" s="56"/>
      <c r="I9" s="56"/>
      <c r="J9" s="56"/>
      <c r="K9" s="56"/>
    </row>
    <row r="10" spans="1:11" ht="12.75" customHeight="1">
      <c r="A10" s="8" t="s">
        <v>32</v>
      </c>
      <c r="F10" s="129"/>
      <c r="G10" s="137"/>
      <c r="H10" s="3"/>
      <c r="I10" s="139"/>
      <c r="J10" s="45"/>
      <c r="K10" s="139"/>
    </row>
    <row r="11" spans="1:11" ht="12.75" customHeight="1">
      <c r="A11" t="s">
        <v>89</v>
      </c>
      <c r="F11" s="129"/>
      <c r="G11" s="20">
        <f>IF(I11=99,0,4)</f>
        <v>4</v>
      </c>
      <c r="I11" s="36" t="s">
        <v>187</v>
      </c>
      <c r="J11" s="44"/>
      <c r="K11" s="38"/>
    </row>
    <row r="12" spans="1:12" ht="12.75" customHeight="1">
      <c r="A12" t="s">
        <v>158</v>
      </c>
      <c r="F12" s="129"/>
      <c r="G12" s="21"/>
      <c r="I12" s="40"/>
      <c r="J12" s="41"/>
      <c r="K12" s="40"/>
      <c r="L12" s="7"/>
    </row>
    <row r="13" spans="1:11" ht="12.75" customHeight="1">
      <c r="A13" t="s">
        <v>90</v>
      </c>
      <c r="F13" s="129"/>
      <c r="G13" s="20">
        <f>IF(I13=99,0,4)</f>
        <v>4</v>
      </c>
      <c r="I13" s="36" t="s">
        <v>187</v>
      </c>
      <c r="J13" s="44"/>
      <c r="K13" s="38"/>
    </row>
    <row r="14" spans="1:11" ht="12.75" customHeight="1">
      <c r="A14" t="s">
        <v>91</v>
      </c>
      <c r="F14" s="129"/>
      <c r="G14" s="20">
        <f>IF(I14=99,0,4)</f>
        <v>4</v>
      </c>
      <c r="I14" s="36" t="s">
        <v>187</v>
      </c>
      <c r="J14" s="44"/>
      <c r="K14" s="38"/>
    </row>
    <row r="15" spans="1:6" ht="12.75" customHeight="1">
      <c r="A15" t="s">
        <v>159</v>
      </c>
      <c r="F15" s="129"/>
    </row>
    <row r="16" spans="1:11" ht="12.75" customHeight="1">
      <c r="A16" t="s">
        <v>92</v>
      </c>
      <c r="F16" s="129"/>
      <c r="G16" s="20">
        <f>IF(I16=99,0,4)</f>
        <v>4</v>
      </c>
      <c r="I16" s="36" t="s">
        <v>187</v>
      </c>
      <c r="J16" s="44"/>
      <c r="K16" s="38"/>
    </row>
    <row r="17" spans="1:11" ht="12.75" customHeight="1">
      <c r="A17" t="s">
        <v>160</v>
      </c>
      <c r="F17" s="129"/>
      <c r="G17" s="2"/>
      <c r="I17" s="41"/>
      <c r="J17" s="44"/>
      <c r="K17" s="42"/>
    </row>
    <row r="18" spans="1:11" ht="12.75" customHeight="1">
      <c r="A18" s="8" t="s">
        <v>33</v>
      </c>
      <c r="F18" s="122"/>
      <c r="G18" s="137"/>
      <c r="H18" s="3"/>
      <c r="I18" s="139"/>
      <c r="J18" s="45"/>
      <c r="K18" s="139"/>
    </row>
    <row r="19" spans="1:11" ht="12.75" customHeight="1">
      <c r="A19" t="s">
        <v>93</v>
      </c>
      <c r="F19" s="1"/>
      <c r="G19" s="20">
        <f>IF(I19=99,0,4)</f>
        <v>4</v>
      </c>
      <c r="I19" s="36"/>
      <c r="J19" s="44"/>
      <c r="K19" s="38"/>
    </row>
    <row r="20" spans="1:6" ht="12.75" customHeight="1">
      <c r="A20" t="s">
        <v>161</v>
      </c>
      <c r="F20" s="1"/>
    </row>
    <row r="21" spans="1:11" ht="12.75" customHeight="1">
      <c r="A21" t="s">
        <v>498</v>
      </c>
      <c r="F21" s="1"/>
      <c r="G21" s="20">
        <f>IF(I21=99,0,4)</f>
        <v>4</v>
      </c>
      <c r="I21" s="36"/>
      <c r="J21" s="44"/>
      <c r="K21" s="38"/>
    </row>
    <row r="22" spans="1:6" ht="12.75" customHeight="1">
      <c r="A22" s="8" t="s">
        <v>162</v>
      </c>
      <c r="F22" s="1"/>
    </row>
    <row r="23" spans="1:11" ht="12.75" customHeight="1">
      <c r="A23" t="s">
        <v>499</v>
      </c>
      <c r="F23" s="1"/>
      <c r="G23" s="20">
        <f>IF(I23=99,0,4)</f>
        <v>4</v>
      </c>
      <c r="I23" s="36"/>
      <c r="J23" s="44"/>
      <c r="K23" s="38"/>
    </row>
    <row r="24" spans="1:6" ht="12.75" customHeight="1">
      <c r="A24" s="8" t="s">
        <v>163</v>
      </c>
      <c r="F24" s="1"/>
    </row>
    <row r="25" spans="1:11" ht="12.75" customHeight="1">
      <c r="A25" t="s">
        <v>500</v>
      </c>
      <c r="F25" s="1"/>
      <c r="G25" s="20">
        <f>IF(I25=99,0,4)</f>
        <v>4</v>
      </c>
      <c r="I25" s="36"/>
      <c r="J25" s="44"/>
      <c r="K25" s="38"/>
    </row>
    <row r="26" spans="1:6" ht="12.75" customHeight="1">
      <c r="A26" t="s">
        <v>164</v>
      </c>
      <c r="F26" s="1"/>
    </row>
    <row r="27" spans="1:11" ht="12.75" customHeight="1">
      <c r="A27" s="8" t="s">
        <v>501</v>
      </c>
      <c r="F27" s="1"/>
      <c r="G27" s="20">
        <f>IF(I27=99,0,4)</f>
        <v>4</v>
      </c>
      <c r="I27" s="36"/>
      <c r="J27" s="44"/>
      <c r="K27" s="38"/>
    </row>
    <row r="28" spans="1:11" ht="12.75" customHeight="1">
      <c r="A28" s="8" t="s">
        <v>34</v>
      </c>
      <c r="F28" s="122"/>
      <c r="G28" s="137"/>
      <c r="H28" s="3"/>
      <c r="I28" s="139"/>
      <c r="J28" s="45"/>
      <c r="K28" s="139"/>
    </row>
    <row r="29" spans="1:11" ht="12.75" customHeight="1">
      <c r="A29" t="s">
        <v>318</v>
      </c>
      <c r="F29" s="1"/>
      <c r="G29" s="20">
        <f aca="true" t="shared" si="0" ref="G29:G36">IF(I29=99,0,4)</f>
        <v>4</v>
      </c>
      <c r="I29" s="36"/>
      <c r="J29" s="44"/>
      <c r="K29" s="38"/>
    </row>
    <row r="30" spans="1:11" ht="12.75" customHeight="1">
      <c r="A30" t="s">
        <v>319</v>
      </c>
      <c r="F30" s="1"/>
      <c r="G30" s="20">
        <f t="shared" si="0"/>
        <v>4</v>
      </c>
      <c r="I30" s="36"/>
      <c r="J30" s="44"/>
      <c r="K30" s="38"/>
    </row>
    <row r="31" spans="1:11" ht="12.75" customHeight="1">
      <c r="A31" t="s">
        <v>320</v>
      </c>
      <c r="F31" s="1"/>
      <c r="G31" s="20">
        <f t="shared" si="0"/>
        <v>4</v>
      </c>
      <c r="I31" s="36"/>
      <c r="J31" s="44"/>
      <c r="K31" s="38"/>
    </row>
    <row r="32" spans="1:11" ht="12.75" customHeight="1">
      <c r="A32" t="s">
        <v>321</v>
      </c>
      <c r="F32" s="1"/>
      <c r="G32" s="20">
        <f t="shared" si="0"/>
        <v>4</v>
      </c>
      <c r="I32" s="36"/>
      <c r="J32" s="44"/>
      <c r="K32" s="38"/>
    </row>
    <row r="33" spans="1:11" ht="12.75" customHeight="1">
      <c r="A33" t="s">
        <v>322</v>
      </c>
      <c r="F33" s="1"/>
      <c r="G33" s="20">
        <f t="shared" si="0"/>
        <v>4</v>
      </c>
      <c r="I33" s="36"/>
      <c r="J33" s="44"/>
      <c r="K33" s="38"/>
    </row>
    <row r="34" spans="1:11" ht="12.75" customHeight="1">
      <c r="A34" t="s">
        <v>565</v>
      </c>
      <c r="F34" s="1"/>
      <c r="G34" s="20">
        <f t="shared" si="0"/>
        <v>4</v>
      </c>
      <c r="I34" s="36"/>
      <c r="J34" s="44"/>
      <c r="K34" s="38"/>
    </row>
    <row r="35" spans="1:11" ht="12.75" customHeight="1">
      <c r="A35" t="s">
        <v>323</v>
      </c>
      <c r="F35" s="1"/>
      <c r="G35" s="20">
        <f t="shared" si="0"/>
        <v>4</v>
      </c>
      <c r="I35" s="36"/>
      <c r="J35" s="44"/>
      <c r="K35" s="38"/>
    </row>
    <row r="36" spans="1:11" ht="12.75" customHeight="1">
      <c r="A36" t="s">
        <v>328</v>
      </c>
      <c r="F36" s="1"/>
      <c r="G36" s="20">
        <f t="shared" si="0"/>
        <v>4</v>
      </c>
      <c r="I36" s="36"/>
      <c r="J36" s="44"/>
      <c r="K36" s="38"/>
    </row>
    <row r="37" spans="1:6" ht="12.75" customHeight="1">
      <c r="A37" t="s">
        <v>566</v>
      </c>
      <c r="F37" s="1"/>
    </row>
    <row r="38" spans="1:11" ht="12.75" customHeight="1">
      <c r="A38" t="s">
        <v>324</v>
      </c>
      <c r="F38" s="1"/>
      <c r="G38" s="20">
        <f>IF(I38=99,0,4)</f>
        <v>4</v>
      </c>
      <c r="I38" s="36"/>
      <c r="J38" s="44"/>
      <c r="K38" s="38"/>
    </row>
    <row r="39" spans="1:11" ht="12.75" customHeight="1">
      <c r="A39" s="54" t="s">
        <v>587</v>
      </c>
      <c r="F39" s="122"/>
      <c r="G39" s="137"/>
      <c r="H39" s="3"/>
      <c r="I39" s="139"/>
      <c r="J39" s="45"/>
      <c r="K39" s="139"/>
    </row>
    <row r="40" spans="1:11" ht="12.75" customHeight="1">
      <c r="A40" s="79" t="s">
        <v>94</v>
      </c>
      <c r="F40" s="1"/>
      <c r="G40" s="20">
        <f>IF(I40=99,0,4)</f>
        <v>4</v>
      </c>
      <c r="I40" s="36" t="s">
        <v>187</v>
      </c>
      <c r="J40" s="44"/>
      <c r="K40" s="38"/>
    </row>
    <row r="41" spans="1:11" ht="12.75" customHeight="1">
      <c r="A41" s="12" t="s">
        <v>95</v>
      </c>
      <c r="F41" s="1"/>
      <c r="G41" s="20">
        <f>IF(I41=99,0,4)</f>
        <v>4</v>
      </c>
      <c r="I41" s="36" t="s">
        <v>187</v>
      </c>
      <c r="J41" s="44"/>
      <c r="K41" s="38"/>
    </row>
    <row r="42" spans="1:12" ht="12.75" customHeight="1">
      <c r="A42" t="s">
        <v>165</v>
      </c>
      <c r="F42" s="1"/>
      <c r="L42" s="3"/>
    </row>
    <row r="43" spans="1:11" ht="12.75" customHeight="1">
      <c r="A43" s="8" t="s">
        <v>428</v>
      </c>
      <c r="F43" s="1"/>
      <c r="G43" s="20">
        <f>IF(I43=99,0,4)</f>
        <v>4</v>
      </c>
      <c r="I43" s="36" t="s">
        <v>187</v>
      </c>
      <c r="J43" s="44"/>
      <c r="K43" s="38"/>
    </row>
    <row r="44" spans="1:11" ht="12.75" customHeight="1">
      <c r="A44" s="151" t="s">
        <v>349</v>
      </c>
      <c r="B44" s="151"/>
      <c r="F44" s="1"/>
      <c r="G44" s="20">
        <f>IF(I44=99,0,4)</f>
        <v>4</v>
      </c>
      <c r="I44" s="36" t="s">
        <v>187</v>
      </c>
      <c r="J44" s="44"/>
      <c r="K44" s="38"/>
    </row>
    <row r="45" spans="1:11" ht="12.75" customHeight="1">
      <c r="A45" s="8" t="s">
        <v>35</v>
      </c>
      <c r="F45" s="122"/>
      <c r="G45" s="137"/>
      <c r="H45" s="3"/>
      <c r="I45" s="139"/>
      <c r="J45" s="45"/>
      <c r="K45" s="139"/>
    </row>
    <row r="46" spans="1:11" ht="12.75" customHeight="1">
      <c r="A46" t="s">
        <v>96</v>
      </c>
      <c r="F46" s="1"/>
      <c r="G46" s="20">
        <f>IF(I46=99,0,4)</f>
        <v>4</v>
      </c>
      <c r="I46" s="36"/>
      <c r="J46" s="44"/>
      <c r="K46" s="38"/>
    </row>
    <row r="47" spans="1:11" ht="12.75" customHeight="1">
      <c r="A47" t="s">
        <v>97</v>
      </c>
      <c r="F47" s="1"/>
      <c r="G47" s="20">
        <f>IF(I47=99,0,4)</f>
        <v>4</v>
      </c>
      <c r="I47" s="36"/>
      <c r="J47" s="44"/>
      <c r="K47" s="38"/>
    </row>
    <row r="48" spans="1:6" ht="12.75" customHeight="1">
      <c r="A48" t="s">
        <v>166</v>
      </c>
      <c r="F48" s="1"/>
    </row>
    <row r="49" spans="1:11" ht="12.75" customHeight="1">
      <c r="A49" t="s">
        <v>98</v>
      </c>
      <c r="F49" s="1"/>
      <c r="G49" s="20">
        <f>IF(I49=99,0,4)</f>
        <v>4</v>
      </c>
      <c r="I49" s="36"/>
      <c r="J49" s="44"/>
      <c r="K49" s="38"/>
    </row>
    <row r="50" spans="1:11" ht="12.75" customHeight="1">
      <c r="A50" t="s">
        <v>167</v>
      </c>
      <c r="F50" s="1"/>
      <c r="G50" s="21"/>
      <c r="I50" s="40"/>
      <c r="J50" s="45"/>
      <c r="K50" s="40"/>
    </row>
    <row r="51" spans="1:11" ht="12.75" customHeight="1">
      <c r="A51" s="8" t="s">
        <v>36</v>
      </c>
      <c r="F51" s="122"/>
      <c r="G51" s="137"/>
      <c r="H51" s="3"/>
      <c r="I51" s="139"/>
      <c r="J51" s="45"/>
      <c r="K51" s="139"/>
    </row>
    <row r="52" spans="1:11" ht="12.75" customHeight="1">
      <c r="A52" t="s">
        <v>99</v>
      </c>
      <c r="F52" s="1"/>
      <c r="G52" s="20">
        <f>IF(I52=99,0,4)</f>
        <v>4</v>
      </c>
      <c r="I52" s="36"/>
      <c r="J52" s="44"/>
      <c r="K52" s="38"/>
    </row>
    <row r="53" spans="1:11" ht="12.75" customHeight="1">
      <c r="A53" t="s">
        <v>100</v>
      </c>
      <c r="F53" s="1"/>
      <c r="G53" s="20">
        <f>IF(I53=99,0,4)</f>
        <v>4</v>
      </c>
      <c r="I53" s="36"/>
      <c r="J53" s="44"/>
      <c r="K53" s="38"/>
    </row>
    <row r="54" spans="6:11" ht="12.75" customHeight="1">
      <c r="F54" s="1"/>
      <c r="G54" s="21"/>
      <c r="H54" s="7"/>
      <c r="I54" s="40"/>
      <c r="J54" s="41"/>
      <c r="K54" s="40"/>
    </row>
    <row r="55" spans="1:10" ht="12.75" customHeight="1">
      <c r="A55" s="246" t="s">
        <v>236</v>
      </c>
      <c r="B55" s="246"/>
      <c r="C55" s="246"/>
      <c r="F55" s="1"/>
      <c r="G55" s="6"/>
      <c r="J55" s="2" t="s">
        <v>256</v>
      </c>
    </row>
    <row r="56" ht="12.75" customHeight="1">
      <c r="F56" s="1"/>
    </row>
    <row r="57" spans="6:11" ht="12.75" customHeight="1">
      <c r="F57" s="1"/>
      <c r="G57" s="57" t="s">
        <v>250</v>
      </c>
      <c r="H57" s="19"/>
      <c r="I57" s="19"/>
      <c r="J57" s="19"/>
      <c r="K57" s="57" t="s">
        <v>250</v>
      </c>
    </row>
    <row r="58" spans="6:11" ht="12.75" customHeight="1">
      <c r="F58" s="1"/>
      <c r="G58" s="58" t="s">
        <v>252</v>
      </c>
      <c r="H58" s="19"/>
      <c r="I58" s="59" t="s">
        <v>234</v>
      </c>
      <c r="J58" s="19"/>
      <c r="K58" s="58" t="s">
        <v>253</v>
      </c>
    </row>
    <row r="59" spans="1:11" ht="12.75" customHeight="1">
      <c r="A59" s="8" t="s">
        <v>37</v>
      </c>
      <c r="F59" s="122"/>
      <c r="G59" s="137"/>
      <c r="H59" s="3"/>
      <c r="I59" s="139"/>
      <c r="J59" s="45"/>
      <c r="K59" s="139"/>
    </row>
    <row r="60" spans="1:11" ht="12.75" customHeight="1">
      <c r="A60" t="s">
        <v>101</v>
      </c>
      <c r="F60" s="1"/>
      <c r="G60" s="20">
        <f>IF(I60=99,0,4)</f>
        <v>4</v>
      </c>
      <c r="I60" s="36"/>
      <c r="J60" s="44"/>
      <c r="K60" s="38"/>
    </row>
    <row r="61" spans="1:11" ht="12.75" customHeight="1">
      <c r="A61" t="s">
        <v>168</v>
      </c>
      <c r="F61" s="1"/>
      <c r="G61" s="21"/>
      <c r="I61" s="40"/>
      <c r="J61" s="44"/>
      <c r="K61" s="40"/>
    </row>
    <row r="62" spans="1:11" ht="12.75" customHeight="1">
      <c r="A62" t="s">
        <v>102</v>
      </c>
      <c r="F62" s="1"/>
      <c r="G62" s="20">
        <f>IF(I62=99,0,4)</f>
        <v>4</v>
      </c>
      <c r="I62" s="36"/>
      <c r="J62" s="44"/>
      <c r="K62" s="38"/>
    </row>
    <row r="63" spans="1:11" ht="12.75" customHeight="1">
      <c r="A63" t="s">
        <v>103</v>
      </c>
      <c r="F63" s="1"/>
      <c r="G63" s="20">
        <f>IF(I63=99,0,4)</f>
        <v>4</v>
      </c>
      <c r="I63" s="36"/>
      <c r="J63" s="44"/>
      <c r="K63" s="38"/>
    </row>
    <row r="64" spans="1:6" ht="12.75" customHeight="1">
      <c r="A64" t="s">
        <v>567</v>
      </c>
      <c r="F64" s="1"/>
    </row>
    <row r="65" spans="1:11" ht="12.75" customHeight="1">
      <c r="A65" s="8" t="s">
        <v>350</v>
      </c>
      <c r="F65" s="1"/>
      <c r="G65" s="20">
        <f>IF(I65=99,0,4)</f>
        <v>4</v>
      </c>
      <c r="I65" s="36"/>
      <c r="J65" s="44"/>
      <c r="K65" s="38"/>
    </row>
    <row r="66" spans="1:11" ht="12.75" customHeight="1">
      <c r="A66" t="s">
        <v>568</v>
      </c>
      <c r="F66" s="1"/>
      <c r="G66" s="146"/>
      <c r="H66" s="3"/>
      <c r="I66" s="147"/>
      <c r="J66" s="45"/>
      <c r="K66" s="147"/>
    </row>
    <row r="67" spans="1:11" ht="12.75" customHeight="1">
      <c r="A67" t="s">
        <v>569</v>
      </c>
      <c r="F67" s="1"/>
      <c r="G67" s="21"/>
      <c r="I67" s="40"/>
      <c r="J67" s="45"/>
      <c r="K67" s="40"/>
    </row>
    <row r="68" spans="1:11" ht="12.75" customHeight="1">
      <c r="A68" t="s">
        <v>104</v>
      </c>
      <c r="F68" s="1"/>
      <c r="G68" s="20">
        <f>IF(I68=99,0,4)</f>
        <v>4</v>
      </c>
      <c r="I68" s="36"/>
      <c r="J68" s="44"/>
      <c r="K68" s="38"/>
    </row>
    <row r="69" spans="1:6" ht="12.75" customHeight="1">
      <c r="A69" t="s">
        <v>570</v>
      </c>
      <c r="F69" s="1"/>
    </row>
    <row r="70" spans="1:6" ht="12.75" customHeight="1">
      <c r="A70" s="2" t="s">
        <v>588</v>
      </c>
      <c r="B70" s="2"/>
      <c r="F70" s="1"/>
    </row>
    <row r="71" spans="1:11" ht="12.75" customHeight="1">
      <c r="A71" t="s">
        <v>325</v>
      </c>
      <c r="F71" s="1"/>
      <c r="G71" s="20">
        <f>IF(I71=99,0,4)</f>
        <v>4</v>
      </c>
      <c r="I71" s="36"/>
      <c r="J71" s="44"/>
      <c r="K71" s="38"/>
    </row>
    <row r="72" spans="1:11" ht="12.75" customHeight="1">
      <c r="A72" t="s">
        <v>326</v>
      </c>
      <c r="F72" s="1"/>
      <c r="G72" s="20">
        <f>IF(I72=99,0,4)</f>
        <v>4</v>
      </c>
      <c r="I72" s="36"/>
      <c r="J72" s="44"/>
      <c r="K72" s="38"/>
    </row>
    <row r="73" spans="1:6" ht="12.75" customHeight="1">
      <c r="A73" t="s">
        <v>327</v>
      </c>
      <c r="F73" s="1"/>
    </row>
    <row r="74" ht="12.75" customHeight="1">
      <c r="F74" s="1"/>
    </row>
    <row r="75" spans="1:11" ht="12.75" customHeight="1">
      <c r="A75" s="246" t="s">
        <v>228</v>
      </c>
      <c r="B75" s="246"/>
      <c r="C75" s="246"/>
      <c r="D75" s="246"/>
      <c r="G75" s="20">
        <f>SUM(G10:G73)</f>
        <v>136</v>
      </c>
      <c r="H75" s="2"/>
      <c r="I75" s="2"/>
      <c r="J75" s="2"/>
      <c r="K75" s="20">
        <f>SUM(K10:K73)</f>
        <v>0</v>
      </c>
    </row>
    <row r="76" spans="7:11" ht="12.75" customHeight="1">
      <c r="G76" s="2"/>
      <c r="H76" s="2"/>
      <c r="I76" s="2"/>
      <c r="J76" s="2"/>
      <c r="K76" s="24">
        <f>K75/G75</f>
        <v>0</v>
      </c>
    </row>
    <row r="77" spans="1:11" ht="12.75" customHeight="1">
      <c r="A77" s="2" t="s">
        <v>190</v>
      </c>
      <c r="B77" s="254"/>
      <c r="C77" s="255"/>
      <c r="D77" s="255"/>
      <c r="E77" s="255"/>
      <c r="F77" s="255"/>
      <c r="G77" s="255"/>
      <c r="H77" s="255"/>
      <c r="I77" s="255"/>
      <c r="J77" s="255"/>
      <c r="K77" s="256"/>
    </row>
    <row r="78" spans="1:11" ht="12.75" customHeight="1">
      <c r="A78" s="8"/>
      <c r="B78" s="257"/>
      <c r="C78" s="258"/>
      <c r="D78" s="258"/>
      <c r="E78" s="258"/>
      <c r="F78" s="258"/>
      <c r="G78" s="258"/>
      <c r="H78" s="258"/>
      <c r="I78" s="258"/>
      <c r="J78" s="258"/>
      <c r="K78" s="259"/>
    </row>
    <row r="79" spans="1:11" ht="12.75" customHeight="1">
      <c r="A79" s="8"/>
      <c r="B79" s="257"/>
      <c r="C79" s="258"/>
      <c r="D79" s="258"/>
      <c r="E79" s="258"/>
      <c r="F79" s="258"/>
      <c r="G79" s="258"/>
      <c r="H79" s="258"/>
      <c r="I79" s="258"/>
      <c r="J79" s="258"/>
      <c r="K79" s="259"/>
    </row>
    <row r="80" spans="1:11" ht="12.75" customHeight="1">
      <c r="A80" s="8"/>
      <c r="B80" s="257"/>
      <c r="C80" s="258"/>
      <c r="D80" s="258"/>
      <c r="E80" s="258"/>
      <c r="F80" s="258"/>
      <c r="G80" s="258"/>
      <c r="H80" s="258"/>
      <c r="I80" s="258"/>
      <c r="J80" s="258"/>
      <c r="K80" s="259"/>
    </row>
    <row r="81" spans="1:11" ht="12.75" customHeight="1">
      <c r="A81" s="8"/>
      <c r="B81" s="257"/>
      <c r="C81" s="258"/>
      <c r="D81" s="258"/>
      <c r="E81" s="258"/>
      <c r="F81" s="258"/>
      <c r="G81" s="258"/>
      <c r="H81" s="258"/>
      <c r="I81" s="258"/>
      <c r="J81" s="258"/>
      <c r="K81" s="259"/>
    </row>
    <row r="82" spans="1:11" ht="12.75" customHeight="1">
      <c r="A82" s="8"/>
      <c r="B82" s="257"/>
      <c r="C82" s="258"/>
      <c r="D82" s="258"/>
      <c r="E82" s="258"/>
      <c r="F82" s="258"/>
      <c r="G82" s="258"/>
      <c r="H82" s="258"/>
      <c r="I82" s="258"/>
      <c r="J82" s="258"/>
      <c r="K82" s="259"/>
    </row>
    <row r="83" spans="1:11" ht="12.75" customHeight="1">
      <c r="A83" s="8"/>
      <c r="B83" s="257"/>
      <c r="C83" s="258"/>
      <c r="D83" s="258"/>
      <c r="E83" s="258"/>
      <c r="F83" s="258"/>
      <c r="G83" s="258"/>
      <c r="H83" s="258"/>
      <c r="I83" s="258"/>
      <c r="J83" s="258"/>
      <c r="K83" s="259"/>
    </row>
    <row r="84" spans="1:11" ht="12.75" customHeight="1">
      <c r="A84" s="8"/>
      <c r="B84" s="257"/>
      <c r="C84" s="258"/>
      <c r="D84" s="258"/>
      <c r="E84" s="258"/>
      <c r="F84" s="258"/>
      <c r="G84" s="258"/>
      <c r="H84" s="258"/>
      <c r="I84" s="258"/>
      <c r="J84" s="258"/>
      <c r="K84" s="259"/>
    </row>
    <row r="85" spans="1:11" ht="12.75" customHeight="1">
      <c r="A85" s="8"/>
      <c r="B85" s="290"/>
      <c r="C85" s="291"/>
      <c r="D85" s="291"/>
      <c r="E85" s="291"/>
      <c r="F85" s="291"/>
      <c r="G85" s="291"/>
      <c r="H85" s="291"/>
      <c r="I85" s="291"/>
      <c r="J85" s="291"/>
      <c r="K85" s="292"/>
    </row>
    <row r="86" spans="1:11" ht="12.75" customHeight="1">
      <c r="A86" s="253" t="s">
        <v>187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</row>
    <row r="87" spans="1:11" ht="12.75">
      <c r="A87" s="8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8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8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8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8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8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8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8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8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8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</sheetData>
  <sheetProtection/>
  <mergeCells count="14">
    <mergeCell ref="B77:K77"/>
    <mergeCell ref="B78:K78"/>
    <mergeCell ref="B79:K79"/>
    <mergeCell ref="B80:K80"/>
    <mergeCell ref="A1:K2"/>
    <mergeCell ref="A8:D8"/>
    <mergeCell ref="A75:D75"/>
    <mergeCell ref="A55:C55"/>
    <mergeCell ref="B81:K81"/>
    <mergeCell ref="A86:K86"/>
    <mergeCell ref="B82:K82"/>
    <mergeCell ref="B83:K83"/>
    <mergeCell ref="B84:K84"/>
    <mergeCell ref="B85:K85"/>
  </mergeCells>
  <conditionalFormatting sqref="K76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5" right="0.5" top="1" bottom="0" header="0.5" footer="0.5"/>
  <pageSetup horizontalDpi="600" verticalDpi="600" orientation="portrait" scale="75" r:id="rId1"/>
  <rowBreaks count="1" manualBreakCount="1">
    <brk id="5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12.140625" style="0" customWidth="1"/>
    <col min="5" max="5" width="10.28125" style="0" customWidth="1"/>
    <col min="6" max="6" width="10.851562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</cols>
  <sheetData>
    <row r="1" spans="1:12" ht="12.75">
      <c r="A1" s="240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5"/>
    </row>
    <row r="2" spans="1:12" ht="13.5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5"/>
    </row>
    <row r="4" spans="1:11" ht="15">
      <c r="A4" s="2" t="s">
        <v>184</v>
      </c>
      <c r="B4" s="2"/>
      <c r="C4" s="32"/>
      <c r="D4" s="34"/>
      <c r="E4" s="35"/>
      <c r="F4" s="105"/>
      <c r="J4" s="53" t="s">
        <v>255</v>
      </c>
      <c r="K4" s="52"/>
    </row>
    <row r="5" spans="1:6" ht="15">
      <c r="A5" s="2" t="s">
        <v>185</v>
      </c>
      <c r="B5" s="2"/>
      <c r="C5" s="32">
        <f>'IC Summary'!D3</f>
        <v>0</v>
      </c>
      <c r="D5" s="34"/>
      <c r="E5" s="35"/>
      <c r="F5" s="105"/>
    </row>
    <row r="6" spans="1:6" ht="15">
      <c r="A6" s="2" t="s">
        <v>186</v>
      </c>
      <c r="B6" s="2"/>
      <c r="C6" s="94">
        <f>'IC Summary'!D4</f>
        <v>0</v>
      </c>
      <c r="D6" s="34"/>
      <c r="E6" s="35"/>
      <c r="F6" s="105"/>
    </row>
    <row r="8" spans="1:11" ht="12.75">
      <c r="A8" s="148" t="s">
        <v>621</v>
      </c>
      <c r="G8" s="57" t="s">
        <v>250</v>
      </c>
      <c r="H8" s="19"/>
      <c r="I8" s="19"/>
      <c r="J8" s="19"/>
      <c r="K8" s="57" t="s">
        <v>250</v>
      </c>
    </row>
    <row r="9" spans="1:11" ht="12.75">
      <c r="A9" s="246"/>
      <c r="B9" s="246"/>
      <c r="C9" s="246"/>
      <c r="G9" s="145" t="s">
        <v>252</v>
      </c>
      <c r="H9" s="19"/>
      <c r="I9" s="57" t="s">
        <v>234</v>
      </c>
      <c r="J9" s="19"/>
      <c r="K9" s="145" t="s">
        <v>253</v>
      </c>
    </row>
    <row r="10" spans="1:11" ht="13.5" customHeight="1">
      <c r="A10" s="8" t="s">
        <v>27</v>
      </c>
      <c r="F10" s="121"/>
      <c r="G10" s="137"/>
      <c r="H10" s="3"/>
      <c r="I10" s="139"/>
      <c r="J10" s="45"/>
      <c r="K10" s="139"/>
    </row>
    <row r="11" spans="1:11" ht="13.5" customHeight="1">
      <c r="A11" t="s">
        <v>105</v>
      </c>
      <c r="G11" s="20">
        <f>IF(I11=99,0,5)</f>
        <v>5</v>
      </c>
      <c r="I11" s="36" t="s">
        <v>187</v>
      </c>
      <c r="J11" s="44"/>
      <c r="K11" s="38"/>
    </row>
    <row r="12" spans="1:11" ht="13.5" customHeight="1">
      <c r="A12" t="s">
        <v>571</v>
      </c>
      <c r="G12" s="2"/>
      <c r="I12" s="41" t="s">
        <v>187</v>
      </c>
      <c r="J12" s="44"/>
      <c r="K12" s="44"/>
    </row>
    <row r="13" spans="1:11" ht="13.5" customHeight="1">
      <c r="A13" t="s">
        <v>106</v>
      </c>
      <c r="G13" s="20">
        <f>IF(I13=99,0,5)</f>
        <v>5</v>
      </c>
      <c r="I13" s="36" t="s">
        <v>187</v>
      </c>
      <c r="J13" s="44"/>
      <c r="K13" s="38"/>
    </row>
    <row r="14" ht="13.5" customHeight="1"/>
    <row r="15" spans="1:4" ht="13.5" customHeight="1">
      <c r="A15" s="2" t="s">
        <v>502</v>
      </c>
      <c r="B15" s="2"/>
      <c r="C15" s="2"/>
      <c r="D15" s="2"/>
    </row>
    <row r="16" spans="1:11" ht="13.5" customHeight="1">
      <c r="A16" s="8" t="s">
        <v>345</v>
      </c>
      <c r="G16" s="20">
        <f>IF(I16=99,0,5)</f>
        <v>5</v>
      </c>
      <c r="I16" s="36" t="s">
        <v>187</v>
      </c>
      <c r="J16" s="44"/>
      <c r="K16" s="38"/>
    </row>
    <row r="17" spans="1:11" ht="13.5" customHeight="1">
      <c r="A17" s="8" t="s">
        <v>346</v>
      </c>
      <c r="G17" s="20">
        <f>IF(I17=99,0,5)</f>
        <v>5</v>
      </c>
      <c r="I17" s="36" t="s">
        <v>187</v>
      </c>
      <c r="J17" s="44"/>
      <c r="K17" s="38"/>
    </row>
    <row r="18" spans="1:11" ht="13.5" customHeight="1">
      <c r="A18" s="8" t="s">
        <v>347</v>
      </c>
      <c r="G18" s="20">
        <f>IF(I18=99,0,5)</f>
        <v>5</v>
      </c>
      <c r="I18" s="36" t="s">
        <v>187</v>
      </c>
      <c r="J18" s="44"/>
      <c r="K18" s="38"/>
    </row>
    <row r="19" spans="1:11" ht="13.5" customHeight="1">
      <c r="A19" s="8" t="s">
        <v>348</v>
      </c>
      <c r="G19" s="20">
        <f>IF(I19=99,0,5)</f>
        <v>5</v>
      </c>
      <c r="I19" s="36" t="s">
        <v>187</v>
      </c>
      <c r="J19" s="44"/>
      <c r="K19" s="38"/>
    </row>
    <row r="20" ht="13.5" customHeight="1">
      <c r="F20" s="118"/>
    </row>
    <row r="21" spans="1:11" ht="13.5" customHeight="1">
      <c r="A21" s="8" t="s">
        <v>28</v>
      </c>
      <c r="F21" s="121"/>
      <c r="G21" s="137"/>
      <c r="H21" s="3"/>
      <c r="I21" s="139"/>
      <c r="J21" s="45"/>
      <c r="K21" s="139"/>
    </row>
    <row r="22" spans="1:11" ht="13.5" customHeight="1">
      <c r="A22" t="s">
        <v>114</v>
      </c>
      <c r="G22" s="20">
        <f>IF(I22=99,0,5)</f>
        <v>5</v>
      </c>
      <c r="I22" s="36" t="s">
        <v>187</v>
      </c>
      <c r="J22" s="44"/>
      <c r="K22" s="38"/>
    </row>
    <row r="23" spans="1:11" ht="13.5" customHeight="1">
      <c r="A23" t="s">
        <v>115</v>
      </c>
      <c r="G23" s="20">
        <f>IF(I23=99,0,5)</f>
        <v>5</v>
      </c>
      <c r="I23" s="36" t="s">
        <v>187</v>
      </c>
      <c r="J23" s="44"/>
      <c r="K23" s="38"/>
    </row>
    <row r="24" spans="1:11" ht="13.5" customHeight="1">
      <c r="A24" t="s">
        <v>61</v>
      </c>
      <c r="G24" s="20">
        <f>IF(I24=99,0,5)</f>
        <v>5</v>
      </c>
      <c r="I24" s="36" t="s">
        <v>187</v>
      </c>
      <c r="J24" s="44"/>
      <c r="K24" s="38"/>
    </row>
    <row r="25" ht="13.5" customHeight="1">
      <c r="A25" t="s">
        <v>169</v>
      </c>
    </row>
    <row r="26" ht="13.5" customHeight="1"/>
    <row r="27" spans="1:11" ht="13.5" customHeight="1">
      <c r="A27" s="8" t="s">
        <v>29</v>
      </c>
      <c r="F27" s="121"/>
      <c r="G27" s="137"/>
      <c r="H27" s="3"/>
      <c r="I27" s="139"/>
      <c r="J27" s="45"/>
      <c r="K27" s="139"/>
    </row>
    <row r="28" spans="1:11" ht="13.5" customHeight="1">
      <c r="A28" t="s">
        <v>108</v>
      </c>
      <c r="G28" s="20">
        <f>IF(I28=99,0,5)</f>
        <v>5</v>
      </c>
      <c r="I28" s="36" t="s">
        <v>187</v>
      </c>
      <c r="J28" s="44"/>
      <c r="K28" s="38"/>
    </row>
    <row r="29" spans="1:11" ht="13.5" customHeight="1">
      <c r="A29" t="s">
        <v>154</v>
      </c>
      <c r="G29" s="21"/>
      <c r="H29" s="3"/>
      <c r="I29" s="40"/>
      <c r="J29" s="45"/>
      <c r="K29" s="40"/>
    </row>
    <row r="30" spans="1:11" ht="13.5" customHeight="1">
      <c r="A30" t="s">
        <v>102</v>
      </c>
      <c r="G30" s="20">
        <f>IF(I30=99,0,5)</f>
        <v>5</v>
      </c>
      <c r="I30" s="36" t="s">
        <v>187</v>
      </c>
      <c r="J30" s="44"/>
      <c r="K30" s="38"/>
    </row>
    <row r="31" spans="1:11" ht="13.5" customHeight="1">
      <c r="A31" t="s">
        <v>109</v>
      </c>
      <c r="G31" s="20">
        <f>IF(I31=99,0,5)</f>
        <v>5</v>
      </c>
      <c r="I31" s="36" t="s">
        <v>187</v>
      </c>
      <c r="J31" s="44"/>
      <c r="K31" s="38"/>
    </row>
    <row r="32" ht="13.5" customHeight="1">
      <c r="A32" t="s">
        <v>155</v>
      </c>
    </row>
    <row r="33" spans="1:11" ht="13.5" customHeight="1">
      <c r="A33" t="s">
        <v>110</v>
      </c>
      <c r="G33" s="20">
        <f>IF(I33=99,0,5)</f>
        <v>5</v>
      </c>
      <c r="I33" s="36" t="s">
        <v>187</v>
      </c>
      <c r="J33" s="44"/>
      <c r="K33" s="38"/>
    </row>
    <row r="34" ht="13.5" customHeight="1">
      <c r="A34" t="s">
        <v>156</v>
      </c>
    </row>
    <row r="35" ht="13.5" customHeight="1">
      <c r="A35" t="s">
        <v>157</v>
      </c>
    </row>
    <row r="36" spans="1:11" ht="13.5" customHeight="1">
      <c r="A36" t="s">
        <v>111</v>
      </c>
      <c r="G36" s="20">
        <f>IF(I36=99,0,5)</f>
        <v>5</v>
      </c>
      <c r="I36" s="36" t="s">
        <v>187</v>
      </c>
      <c r="J36" s="44"/>
      <c r="K36" s="38"/>
    </row>
    <row r="37" ht="13.5" customHeight="1">
      <c r="A37" s="8" t="s">
        <v>581</v>
      </c>
    </row>
    <row r="38" ht="13.5" customHeight="1"/>
    <row r="39" spans="1:11" ht="13.5" customHeight="1">
      <c r="A39" t="s">
        <v>21</v>
      </c>
      <c r="G39" s="20">
        <f>IF(I39=99,0,5)</f>
        <v>5</v>
      </c>
      <c r="I39" s="36" t="s">
        <v>187</v>
      </c>
      <c r="J39" s="44"/>
      <c r="K39" s="38"/>
    </row>
    <row r="40" ht="13.5" customHeight="1"/>
    <row r="41" spans="1:11" ht="13.5" customHeight="1">
      <c r="A41" s="8" t="s">
        <v>30</v>
      </c>
      <c r="F41" s="121"/>
      <c r="G41" s="137"/>
      <c r="H41" s="3"/>
      <c r="I41" s="139"/>
      <c r="J41" s="45"/>
      <c r="K41" s="139"/>
    </row>
    <row r="42" spans="1:11" ht="13.5" customHeight="1">
      <c r="A42" s="8" t="s">
        <v>503</v>
      </c>
      <c r="G42" s="20">
        <f>IF(I42=99,0,5)</f>
        <v>5</v>
      </c>
      <c r="I42" s="36" t="s">
        <v>187</v>
      </c>
      <c r="J42" s="44"/>
      <c r="K42" s="38"/>
    </row>
    <row r="43" spans="1:11" ht="13.5" customHeight="1">
      <c r="A43" s="8" t="s">
        <v>575</v>
      </c>
      <c r="G43" s="21"/>
      <c r="H43" s="3"/>
      <c r="I43" s="40"/>
      <c r="J43" s="45"/>
      <c r="K43" s="40"/>
    </row>
    <row r="44" spans="1:11" ht="13.5" customHeight="1">
      <c r="A44" s="8" t="s">
        <v>576</v>
      </c>
      <c r="G44" s="20">
        <f>IF(I44=99,0,5)</f>
        <v>5</v>
      </c>
      <c r="I44" s="36" t="s">
        <v>187</v>
      </c>
      <c r="J44" s="44"/>
      <c r="K44" s="38"/>
    </row>
    <row r="45" spans="7:11" ht="13.5" customHeight="1">
      <c r="G45" s="56"/>
      <c r="H45" s="19"/>
      <c r="I45" s="56"/>
      <c r="J45" s="19"/>
      <c r="K45" s="56"/>
    </row>
    <row r="46" spans="1:11" ht="13.5" customHeight="1">
      <c r="A46" s="29" t="s">
        <v>31</v>
      </c>
      <c r="F46" s="121"/>
      <c r="G46" s="137"/>
      <c r="H46" s="3"/>
      <c r="I46" s="139"/>
      <c r="J46" s="45"/>
      <c r="K46" s="139"/>
    </row>
    <row r="47" spans="1:11" ht="13.5" customHeight="1">
      <c r="A47" s="8" t="s">
        <v>504</v>
      </c>
      <c r="G47" s="20">
        <f>IF(I47=99,0,5)</f>
        <v>5</v>
      </c>
      <c r="I47" s="36" t="s">
        <v>187</v>
      </c>
      <c r="J47" s="44"/>
      <c r="K47" s="38"/>
    </row>
    <row r="48" spans="1:11" ht="13.5" customHeight="1">
      <c r="A48" s="8" t="s">
        <v>505</v>
      </c>
      <c r="G48" s="20">
        <f>IF(I48=99,0,5)</f>
        <v>5</v>
      </c>
      <c r="I48" s="36" t="s">
        <v>187</v>
      </c>
      <c r="J48" s="44"/>
      <c r="K48" s="38"/>
    </row>
    <row r="49" ht="13.5" customHeight="1">
      <c r="A49" s="8" t="s">
        <v>507</v>
      </c>
    </row>
    <row r="50" spans="1:11" ht="13.5" customHeight="1">
      <c r="A50" s="8" t="s">
        <v>506</v>
      </c>
      <c r="G50" s="20">
        <f>IF(I50=99,0,5)</f>
        <v>5</v>
      </c>
      <c r="I50" s="36" t="s">
        <v>187</v>
      </c>
      <c r="J50" s="44"/>
      <c r="K50" s="38"/>
    </row>
    <row r="51" ht="13.5" customHeight="1">
      <c r="A51" s="8" t="s">
        <v>508</v>
      </c>
    </row>
    <row r="52" ht="13.5" customHeight="1"/>
    <row r="53" spans="1:11" ht="13.5" customHeight="1">
      <c r="A53" s="246" t="s">
        <v>194</v>
      </c>
      <c r="B53" s="246"/>
      <c r="C53" s="246"/>
      <c r="D53" s="246"/>
      <c r="G53" s="20">
        <f>SUM(G10:G51)</f>
        <v>100</v>
      </c>
      <c r="H53" s="2"/>
      <c r="I53" s="2"/>
      <c r="J53" s="2"/>
      <c r="K53" s="55">
        <f>SUM(K10:K51)</f>
        <v>0</v>
      </c>
    </row>
    <row r="54" spans="7:11" ht="13.5" customHeight="1">
      <c r="G54" s="2"/>
      <c r="H54" s="2"/>
      <c r="I54" s="2"/>
      <c r="J54" s="2"/>
      <c r="K54" s="24">
        <f>K53/G53</f>
        <v>0</v>
      </c>
    </row>
    <row r="55" spans="1:11" ht="13.5" customHeight="1">
      <c r="A55" s="2" t="s">
        <v>190</v>
      </c>
      <c r="B55" s="296"/>
      <c r="C55" s="297"/>
      <c r="D55" s="297"/>
      <c r="E55" s="297"/>
      <c r="F55" s="297"/>
      <c r="G55" s="297"/>
      <c r="H55" s="297"/>
      <c r="I55" s="297"/>
      <c r="J55" s="297"/>
      <c r="K55" s="298"/>
    </row>
    <row r="56" spans="1:11" ht="13.5" customHeight="1">
      <c r="A56" s="8"/>
      <c r="B56" s="299"/>
      <c r="C56" s="300"/>
      <c r="D56" s="300"/>
      <c r="E56" s="300"/>
      <c r="F56" s="300"/>
      <c r="G56" s="300"/>
      <c r="H56" s="300"/>
      <c r="I56" s="300"/>
      <c r="J56" s="300"/>
      <c r="K56" s="301"/>
    </row>
    <row r="57" spans="1:11" ht="13.5" customHeight="1">
      <c r="A57" s="8"/>
      <c r="B57" s="302"/>
      <c r="C57" s="303"/>
      <c r="D57" s="303"/>
      <c r="E57" s="303"/>
      <c r="F57" s="303"/>
      <c r="G57" s="303"/>
      <c r="H57" s="303"/>
      <c r="I57" s="303"/>
      <c r="J57" s="303"/>
      <c r="K57" s="304"/>
    </row>
    <row r="58" spans="1:11" ht="13.5" customHeight="1">
      <c r="A58" s="8"/>
      <c r="B58" s="299"/>
      <c r="C58" s="300"/>
      <c r="D58" s="300"/>
      <c r="E58" s="300"/>
      <c r="F58" s="300"/>
      <c r="G58" s="300"/>
      <c r="H58" s="300"/>
      <c r="I58" s="300"/>
      <c r="J58" s="300"/>
      <c r="K58" s="301"/>
    </row>
    <row r="59" spans="1:11" ht="13.5" customHeight="1">
      <c r="A59" s="8"/>
      <c r="B59" s="293"/>
      <c r="C59" s="294"/>
      <c r="D59" s="294"/>
      <c r="E59" s="294"/>
      <c r="F59" s="294"/>
      <c r="G59" s="294"/>
      <c r="H59" s="294"/>
      <c r="I59" s="294"/>
      <c r="J59" s="294"/>
      <c r="K59" s="295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/>
  <mergeCells count="8">
    <mergeCell ref="B59:K59"/>
    <mergeCell ref="A1:K2"/>
    <mergeCell ref="A53:D53"/>
    <mergeCell ref="A9:C9"/>
    <mergeCell ref="B55:K55"/>
    <mergeCell ref="B58:K58"/>
    <mergeCell ref="B56:K56"/>
    <mergeCell ref="B57:K57"/>
  </mergeCells>
  <conditionalFormatting sqref="K54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ARMY</dc:creator>
  <cp:keywords/>
  <dc:description/>
  <cp:lastModifiedBy>DoD Admin</cp:lastModifiedBy>
  <cp:lastPrinted>2016-12-19T13:46:35Z</cp:lastPrinted>
  <dcterms:created xsi:type="dcterms:W3CDTF">2001-01-19T16:46:30Z</dcterms:created>
  <dcterms:modified xsi:type="dcterms:W3CDTF">2018-11-27T21:12:44Z</dcterms:modified>
  <cp:category/>
  <cp:version/>
  <cp:contentType/>
  <cp:contentStatus/>
</cp:coreProperties>
</file>